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65" windowWidth="14805" windowHeight="5850" tabRatio="751" activeTab="1"/>
  </bookViews>
  <sheets>
    <sheet name="Документація" sheetId="2" r:id="rId1"/>
    <sheet name="Додаток 1" sheetId="17" r:id="rId2"/>
    <sheet name="Вид 1" sheetId="9" r:id="rId3"/>
    <sheet name="Вид 2" sheetId="10" r:id="rId4"/>
    <sheet name="Вид 3" sheetId="11" r:id="rId5"/>
    <sheet name="Вид 4" sheetId="12" r:id="rId6"/>
    <sheet name="Вид 5" sheetId="13" r:id="rId7"/>
    <sheet name="Вид 6" sheetId="14" r:id="rId8"/>
    <sheet name="Титульний лист конверта" sheetId="7" r:id="rId9"/>
    <sheet name="Лист1" sheetId="4" state="hidden" r:id="rId10"/>
  </sheets>
  <definedNames>
    <definedName name="_xlnm.Print_Titles" localSheetId="0">Документація!$1:$2</definedName>
    <definedName name="_xlnm.Print_Area" localSheetId="1">'Додаток 1'!$A$1:$G$69</definedName>
  </definedNames>
  <calcPr calcId="145621"/>
</workbook>
</file>

<file path=xl/calcChain.xml><?xml version="1.0" encoding="utf-8"?>
<calcChain xmlns="http://schemas.openxmlformats.org/spreadsheetml/2006/main">
  <c r="D40" i="17" l="1"/>
  <c r="D44" i="17" l="1"/>
  <c r="B44" i="17"/>
  <c r="B62" i="17" l="1"/>
  <c r="B53" i="17"/>
  <c r="B44" i="2" l="1"/>
  <c r="E30" i="9" l="1"/>
  <c r="D30" i="9"/>
  <c r="C30" i="9"/>
  <c r="B30" i="9"/>
  <c r="D68" i="17" l="1"/>
  <c r="D67" i="17"/>
  <c r="D66" i="17"/>
  <c r="D65" i="17"/>
  <c r="D64" i="17"/>
  <c r="D63" i="17"/>
  <c r="D62" i="17"/>
  <c r="D59" i="17"/>
  <c r="D58" i="17"/>
  <c r="D57" i="17"/>
  <c r="D56" i="17"/>
  <c r="D55" i="17"/>
  <c r="D54" i="17"/>
  <c r="D53" i="17"/>
  <c r="D45" i="17"/>
  <c r="D46" i="17"/>
  <c r="D47" i="17"/>
  <c r="D48" i="17"/>
  <c r="D49" i="17"/>
  <c r="D50" i="17"/>
  <c r="B8" i="7" l="1"/>
  <c r="B7" i="7"/>
  <c r="B6" i="7"/>
  <c r="B5" i="7"/>
  <c r="B4" i="7"/>
  <c r="A3" i="17" l="1"/>
  <c r="D69" i="17"/>
  <c r="D60" i="17"/>
  <c r="B18" i="14"/>
  <c r="B39" i="17" s="1"/>
  <c r="D39" i="17" s="1"/>
  <c r="B25" i="13"/>
  <c r="B38" i="17" s="1"/>
  <c r="D38" i="17" s="1"/>
  <c r="B25" i="12"/>
  <c r="B37" i="17" s="1"/>
  <c r="D37" i="17" s="1"/>
  <c r="G37" i="17" s="1"/>
  <c r="B26" i="11"/>
  <c r="B36" i="17" s="1"/>
  <c r="D36" i="17" s="1"/>
  <c r="B26" i="10"/>
  <c r="B35" i="17" s="1"/>
  <c r="D35" i="17" s="1"/>
  <c r="B34" i="17"/>
  <c r="D34" i="17" s="1"/>
  <c r="F34" i="17" l="1"/>
  <c r="G34" i="17"/>
  <c r="E34" i="17"/>
  <c r="E35" i="17"/>
  <c r="G35" i="17"/>
  <c r="F35" i="17"/>
  <c r="G38" i="17"/>
  <c r="G36" i="17"/>
  <c r="F36" i="17"/>
  <c r="G39" i="17"/>
  <c r="E39" i="17"/>
  <c r="F39" i="17"/>
  <c r="F38" i="17"/>
  <c r="F37" i="17"/>
  <c r="E37" i="17"/>
  <c r="E36" i="17"/>
  <c r="B40" i="17"/>
  <c r="B51" i="17"/>
  <c r="D51" i="17" s="1"/>
  <c r="E38" i="17" s="1"/>
  <c r="G40" i="17" l="1"/>
  <c r="F40" i="17"/>
  <c r="E40" i="17"/>
  <c r="C15" i="7"/>
  <c r="B12" i="7"/>
</calcChain>
</file>

<file path=xl/sharedStrings.xml><?xml version="1.0" encoding="utf-8"?>
<sst xmlns="http://schemas.openxmlformats.org/spreadsheetml/2006/main" count="250" uniqueCount="189">
  <si>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</si>
  <si>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</si>
  <si>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</si>
  <si>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</si>
  <si>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</si>
  <si>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</si>
  <si>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</si>
  <si>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1. Інформація про Замовника торгів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</si>
  <si>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</si>
  <si>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</si>
  <si>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</si>
  <si>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</si>
  <si>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</si>
  <si>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</si>
  <si>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Пропозиції процедури закупівлі вважаються дійсними протягом 60 днів з дати розкриття пропозицій процедури закупівлі.</t>
  </si>
  <si>
    <t>Документи подаються в друкованому та електронному вигляді.</t>
  </si>
  <si>
    <t>Електронна версія пропозиції подається на адресу: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</si>
  <si>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</si>
  <si>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</si>
  <si>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</si>
  <si>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</si>
  <si>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Замовник відхиляє пропозицію Учасника у разі, якщо Учасник: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</si>
  <si>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</si>
  <si>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</si>
  <si>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</si>
  <si>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</si>
  <si>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</si>
  <si>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</si>
  <si>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</si>
  <si>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</si>
  <si>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</si>
  <si>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</si>
  <si>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</si>
  <si>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</si>
  <si>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</si>
  <si>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</si>
  <si>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</si>
  <si>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Платник ПДВ так / ні (№ свідоцтва платника ПДВ)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</si>
  <si>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</si>
  <si>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</si>
  <si>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</si>
  <si>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</si>
  <si>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</si>
  <si>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Телефон і факс компанії</t>
  </si>
  <si>
    <t>Контактна особа:</t>
  </si>
  <si>
    <t>Вхідний № ____________________</t>
  </si>
  <si>
    <t>Дата отримання ____________________</t>
  </si>
  <si>
    <t>1.  Повне найменування та адреса Замовника;</t>
  </si>
  <si>
    <t>2.  Повне найменування та адреса Учасника процедури закупівлі, номери контактних телефонів;</t>
  </si>
  <si>
    <t>3.  Назва предмету закупівлі відповідно до оголошення про проведення процедури закупівлі.</t>
  </si>
  <si>
    <t>1.  Не відповідає кваліфікаційним критеріям, встановленим цією документацією;</t>
  </si>
  <si>
    <t>2.  Пропозиція не відповідає умовам документації процедури закупівлі.</t>
  </si>
  <si>
    <t>1.  Відсутності подальшої потреби у закупівлі;</t>
  </si>
  <si>
    <t>2.  Ціна найкращої пропозиції перевищує бюджет проведення процедури закупівлі.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</si>
  <si>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</si>
  <si>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</si>
  <si>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</si>
  <si>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Так</t>
  </si>
  <si>
    <t>Ні</t>
  </si>
  <si>
    <t>Замовник надає роз'яснення на запит протягом одного робочого дня з дня його отримання.</t>
  </si>
  <si>
    <t>4. Інформація про предмет закупівлі</t>
  </si>
  <si>
    <t>II. Порядок зміни та надання роз'яснень по документації процедур закупівлі</t>
  </si>
  <si>
    <t>III. Підготовка пропозицій Учасниками</t>
  </si>
  <si>
    <t>1. Вимоги до оформлення пропозицій Учасниками процедури закупівлі</t>
  </si>
  <si>
    <t>4. Кваліфікаційні критерії до Учасників</t>
  </si>
  <si>
    <t>1. Спосіб, місце та кінцевий строк подання пропозицій Учасників</t>
  </si>
  <si>
    <t>3. Відхилення пропозицій Учасників</t>
  </si>
  <si>
    <t>1. Найменування</t>
  </si>
  <si>
    <t>2. Адреса</t>
  </si>
  <si>
    <t>3. Контакти</t>
  </si>
  <si>
    <r>
      <t>Учасники подають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u/>
        <sz val="10"/>
        <color indexed="8"/>
        <rFont val="Arial"/>
        <family val="2"/>
        <charset val="204"/>
      </rPr>
      <t>в запечатаному конверті</t>
    </r>
    <r>
      <rPr>
        <sz val="10"/>
        <color indexed="8"/>
        <rFont val="Arial"/>
        <family val="2"/>
        <charset val="204"/>
      </rPr>
      <t>:</t>
    </r>
  </si>
  <si>
    <r>
      <t>Учасники подають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u/>
        <sz val="10"/>
        <color indexed="8"/>
        <rFont val="Arial"/>
        <family val="2"/>
        <charset val="204"/>
      </rPr>
      <t>в електронному вигляді</t>
    </r>
    <r>
      <rPr>
        <sz val="10"/>
        <color indexed="8"/>
        <rFont val="Arial"/>
        <family val="2"/>
        <charset val="204"/>
      </rPr>
      <t>:</t>
    </r>
  </si>
  <si>
    <t>2. Зміст пропозиції Учасника</t>
  </si>
  <si>
    <t>3. Термін, протягом якого пропозиції Учасників є дійсними</t>
  </si>
  <si>
    <t>IV. Подання та розкриття пропозицій учасників</t>
  </si>
  <si>
    <t xml:space="preserve">2. Місце, дата та час розкриття пропозицій Учасників </t>
  </si>
  <si>
    <t>3. Умови розкриття пропозицій</t>
  </si>
  <si>
    <t>V. Оцінка пропозицій учасників та визначення переможця</t>
  </si>
  <si>
    <t xml:space="preserve">1. Перелік критеріїв та методика оцінки пропозицій Учасників </t>
  </si>
  <si>
    <t>2. Переговори з Учасником</t>
  </si>
  <si>
    <t>4. Відміна Замовником процедури закупівлі чи визнання її такою, що не відбулася</t>
  </si>
  <si>
    <t>VI. Укладання договору про закупівлю</t>
  </si>
  <si>
    <t>Загальна електронна адреса тендерного комітету</t>
  </si>
  <si>
    <t>Результати процедури закупівлі будуть розміщені після визначення переможця у розділі "Закриті тендери" за посиланням:</t>
  </si>
  <si>
    <r>
      <t>Комерційну пропозицію</t>
    </r>
    <r>
      <rPr>
        <i/>
        <sz val="10"/>
        <color indexed="17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на офіційному бланку компанії, завірену підписом керівника та печаткою.</t>
    </r>
  </si>
  <si>
    <t>3.  Копію свідоцтва про державну реєстрацію;</t>
  </si>
  <si>
    <t>4.  Копію свідоцтва про включення до ЄДРПОУ;</t>
  </si>
  <si>
    <t>5.  Документ, що засвідчує повноваження керівника (виписка з статуту, тощо);</t>
  </si>
  <si>
    <t>1. Процедура надання роз'яснень щодо документації процедури закупівлі</t>
  </si>
  <si>
    <t>Основні клієнти (перерахувати декілька)</t>
  </si>
  <si>
    <t xml:space="preserve"> Умови закупівлі (підтвердити або зазначити свої)</t>
  </si>
  <si>
    <t>Назва компанії (як у статуті)</t>
  </si>
  <si>
    <t>2.  Копію свідоцтва про реєстрацію платника податків;</t>
  </si>
  <si>
    <t>1. Терміни укладання договору</t>
  </si>
  <si>
    <t>2. Істотні умови, які обов’язково мають входити до договору про закупівлю</t>
  </si>
  <si>
    <t>1. Зареєстровані на території України;</t>
  </si>
  <si>
    <t>Додаток 1. Цінова пропозиція</t>
  </si>
  <si>
    <t>http://www.foxtrotgroup.com.ua/uk/tender.html</t>
  </si>
  <si>
    <t>2. Мають досвід роботи в даному напрямку не менше 1 року.</t>
  </si>
  <si>
    <t>Проект договору додається.</t>
  </si>
  <si>
    <t>tender-080@foxtrot.kiev.ua</t>
  </si>
  <si>
    <t xml:space="preserve">
Літня форма для працівників торгової мережі Фокстрот
</t>
  </si>
  <si>
    <t>лого 5 ОК (100х78мм)</t>
  </si>
  <si>
    <t>лого Фокс Майстер (70х74мм)</t>
  </si>
  <si>
    <t>лого Office 365 (250х53)</t>
  </si>
  <si>
    <t>лого DeLonghi (100х33мм)</t>
  </si>
  <si>
    <t>лого KENWOOD - (100х15мм)</t>
  </si>
  <si>
    <t>лого BRAUN - (100х42мм)</t>
  </si>
  <si>
    <t>лого Фокстрот (100х98мм)</t>
  </si>
  <si>
    <t>Вид 4. Футболка-поло 5ок</t>
  </si>
  <si>
    <t>Вид 2. Футболка-поло Супервайзер</t>
  </si>
  <si>
    <t>Вид 1. Футболка-поло Фокстрот</t>
  </si>
  <si>
    <t>XXXL</t>
  </si>
  <si>
    <t>XXL</t>
  </si>
  <si>
    <t>ХL</t>
  </si>
  <si>
    <t>L</t>
  </si>
  <si>
    <t>M</t>
  </si>
  <si>
    <t>S</t>
  </si>
  <si>
    <t>XS</t>
  </si>
  <si>
    <t>XXS</t>
  </si>
  <si>
    <t>Лого Фокстрот+Braun</t>
  </si>
  <si>
    <t>Лого Фокстрот+Kenwood</t>
  </si>
  <si>
    <t>ЛОГО Фокстрот+Delonghi</t>
  </si>
  <si>
    <t>XL</t>
  </si>
  <si>
    <t>XXL/56-58</t>
  </si>
  <si>
    <t>XL/52-54</t>
  </si>
  <si>
    <t>Вид 3. Футболка–поло Фоксмастер</t>
  </si>
  <si>
    <t>XXL/52-54</t>
  </si>
  <si>
    <t>XL/50</t>
  </si>
  <si>
    <t>L/48</t>
  </si>
  <si>
    <t>M/46</t>
  </si>
  <si>
    <t>S/44</t>
  </si>
  <si>
    <t>XS/40-42</t>
  </si>
  <si>
    <t>Вид 4. Футболка – поло 5 ок</t>
  </si>
  <si>
    <t>XXXL/52-54</t>
  </si>
  <si>
    <t>Вид 5. Футболка – поло Наш сервис</t>
  </si>
  <si>
    <t>XXXL/58-62</t>
  </si>
  <si>
    <t>XXL/56</t>
  </si>
  <si>
    <t>XL/54</t>
  </si>
  <si>
    <t>L/50-52</t>
  </si>
  <si>
    <t>M/48</t>
  </si>
  <si>
    <t>S/44-46</t>
  </si>
  <si>
    <t>Вид 6. Чоловіча футболка технік-вантажник</t>
  </si>
  <si>
    <t>Вид 5. Футболка-поло Наш сервіс</t>
  </si>
  <si>
    <t>лого Наш сервіс (70х70мм)</t>
  </si>
  <si>
    <t>Вид 3. Футболка-поло Фоксмайстер</t>
  </si>
  <si>
    <t>Способи брендування виробів</t>
  </si>
  <si>
    <t>кількість, одиниць виробів</t>
  </si>
  <si>
    <t>Річний тираж, шт.</t>
  </si>
  <si>
    <t>Найменування виробу</t>
  </si>
  <si>
    <t>Варіант 1  Шовкотрафарет</t>
  </si>
  <si>
    <t>Варіант 2  Пряма вишивка</t>
  </si>
  <si>
    <t xml:space="preserve">Вимоги щодо закупівлі та технічні характеристики вказані у  Додатку 1, Додатку 2 та вкладеннях "Вид 1 - 6"
</t>
  </si>
  <si>
    <t>Критеріями вибора переможця є:
- ціна пропозиції;
- якість продукції;
- строк виконання.</t>
  </si>
  <si>
    <t>х</t>
  </si>
  <si>
    <r>
      <rPr>
        <sz val="10"/>
        <rFont val="Arial"/>
        <family val="2"/>
        <charset val="204"/>
      </rPr>
      <t xml:space="preserve">Після заповнення </t>
    </r>
    <r>
      <rPr>
        <u/>
        <sz val="10"/>
        <color indexed="12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 xml:space="preserve"> автоматично буде сформований Титульний лист, який Учасник має роздрукувати та наклеїти на конверт з пропозицією.</t>
    </r>
  </si>
  <si>
    <t>Оригінал пропозиції та зразки подаються в друкованому вигляді особисто або кур’єрською службою на адресу: м. Київ, 04119, вул. Дорогожицька,1, галерея 1, кімната 1.</t>
  </si>
  <si>
    <t>Комерційна частина</t>
  </si>
  <si>
    <t>Ціна виробу
грн. з ПДВ</t>
  </si>
  <si>
    <t>Вартість річного тиражу з врахуванням брендування
грн. з ПДВ</t>
  </si>
  <si>
    <t>Жіночі та чоловічі футболки поло</t>
  </si>
  <si>
    <t>Варіант 3  Шеврон</t>
  </si>
  <si>
    <t>Всього, грн. з ПДВ:</t>
  </si>
  <si>
    <r>
      <t>У разі наявності в ціні товару валютної складової, вказати:
- курс валюти на дату даної пропозиції;
- назву валюти;
- назву курса (</t>
    </r>
    <r>
      <rPr>
        <i/>
        <sz val="10"/>
        <rFont val="Arial"/>
        <family val="2"/>
        <charset val="204"/>
      </rPr>
      <t>НБУ, Міжбанк тощо</t>
    </r>
    <r>
      <rPr>
        <sz val="10"/>
        <rFont val="Arial"/>
        <family val="2"/>
        <charset val="204"/>
      </rPr>
      <t>).</t>
    </r>
  </si>
  <si>
    <t>Розмір</t>
  </si>
  <si>
    <t>Всього замовлення</t>
  </si>
  <si>
    <t>Всього, шт.</t>
  </si>
  <si>
    <t>Пропозиція Учасника подається у письмовій та електронній формі.</t>
  </si>
  <si>
    <t>1.  Комерційну пропозицію у форматі Додатку 1;</t>
  </si>
  <si>
    <t>Переможцем процедури закупівлі буде обраний той Учасник, пропозиція якого повністю відповідає вимогам Замовника до предмету закупівлі, з мінімальною ціною, найкращою якістю виробів та мінімальним строком виконання.</t>
  </si>
  <si>
    <t>в термін, визначений в оголошенні про процедуру закупівлі. Додаток 1 подається в форматі Excel.</t>
  </si>
  <si>
    <t>Вартість річного тиражу 
грн. з ПДВ</t>
  </si>
  <si>
    <t>Загальна вартість брендування, 
грн. з ПДВ</t>
  </si>
  <si>
    <t>Вартість брендування за одиницю, 
грн. з ПДВ</t>
  </si>
  <si>
    <t xml:space="preserve">А також для оцінки якості запропонованих в тендерній пропозиції виробів та нанесення логотипів надати зразки:
- футболка (будь-якого кольору), з тканини (матеріал Піке (Вид 1-5), та гладкий трикотаж (Вид 6)) згідно з вимогами специфікацій закупівлі;
- зразки тканини по кольорам і складу згідно з вимогами специфікацій закупівлі;;
- зразки нанесення логотипів всіма запропонованими в тендерній пропозиції способами.
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</si>
  <si>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по факту поставки.</t>
    </r>
  </si>
  <si>
    <r>
      <rPr>
        <b/>
        <sz val="10"/>
        <rFont val="Arial"/>
        <family val="2"/>
        <charset val="204"/>
      </rPr>
      <t xml:space="preserve">Гарантія </t>
    </r>
    <r>
      <rPr>
        <sz val="10"/>
        <rFont val="Arial"/>
        <family val="2"/>
        <charset val="204"/>
      </rPr>
      <t>на вироби - не менше 1 року.</t>
    </r>
  </si>
  <si>
    <r>
      <rPr>
        <b/>
        <sz val="10"/>
        <rFont val="Arial"/>
        <family val="2"/>
        <charset val="204"/>
      </rPr>
      <t xml:space="preserve">Вимоги щодо пакування та маркування всіх виробів:
</t>
    </r>
    <r>
      <rPr>
        <sz val="10"/>
        <rFont val="Arial"/>
        <family val="2"/>
        <charset val="204"/>
      </rPr>
      <t>1. Індивідуальна упаковка для кожного виробу з обов'язковим маркуванням повинна містити:
- Штрих-код (надає Замовник),
- Найменування виробу (із зазначенням чоловічий / жіночий),
- Розмір.
2. Вироби з однаковими розмірами повинні бути упаковані в окремі картонні коробки, придатні для складського стелажного зберігання. Змішування декількох розмірів в одній коробці неприпустимо. Кожна коробка повинна містити маркування того, що знаходиться всередині, а саме:
- Найменування і розмір виробу,
- Кількість виробів в коробці.</t>
    </r>
  </si>
  <si>
    <r>
      <t>Доставка</t>
    </r>
    <r>
      <rPr>
        <sz val="10"/>
        <rFont val="Arial"/>
        <family val="2"/>
        <charset val="204"/>
      </rPr>
      <t xml:space="preserve"> на склад Замовника (пгт. Гостомель) за рахунок Виконавця.</t>
    </r>
  </si>
  <si>
    <t>Замовник розглядає варіанти індивідуального пошиття або брендування готового виробу.</t>
  </si>
  <si>
    <r>
      <rPr>
        <b/>
        <sz val="10"/>
        <rFont val="Arial"/>
        <family val="2"/>
        <charset val="204"/>
      </rPr>
      <t xml:space="preserve">Надання зразків. </t>
    </r>
    <r>
      <rPr>
        <sz val="10"/>
        <rFont val="Arial"/>
        <family val="2"/>
        <charset val="204"/>
      </rPr>
      <t>Перед запуском всієї партії у виробництво Виконавець обов'язково має надати еталонні зразки в 2-х екземплярах по кожному виду виробів, виконаних згідно до специфікації для погодження Замовником, як еталон при прийомі всього тиражу.
Заміна тканини, кольорів, способів нанесення після узгодження комерційної пропозиції не допускається.</t>
    </r>
  </si>
  <si>
    <r>
      <rPr>
        <b/>
        <sz val="10"/>
        <rFont val="Arial"/>
        <family val="2"/>
        <charset val="204"/>
      </rPr>
      <t>Вказати строк виробництва</t>
    </r>
    <r>
      <rPr>
        <sz val="10"/>
        <rFont val="Arial"/>
        <family val="2"/>
        <charset val="204"/>
      </rPr>
      <t xml:space="preserve"> всієї партії товару в робочих днях від дати затвердження зразків.</t>
    </r>
  </si>
  <si>
    <t>Поло - футболка з гудзиками і з відкладним коміром «в резинку» з короткими рукавами.
• Матеріал Піке (щільна бавовняна тканина з рельєфними поперечними рубчиками, загальноприйнята назва - "лакоста");
• Щільність тканини - 220 г;
• Колір тканини - червоний;
• Відкладний комір «резинка» в колір основної тканини;
• 3 гудзики в колір основної тканини;
• Низ прямий, з розрізами з боків;
• Силует виробу - прямий;
• Брендування на рукавах одним із способів (пряма вишивка, шеврон з вишивкою, повнокольорове зображення методом шовкотрафарету):
- На лівому рукаві: лого Фокстрот, габаритні розміри нанесення 100*98мм;
- На правому рукаві: лого партнера, габаритні розміри нанесення згідно макетів (BRAUN - 100*42мм; KENWOOD - 100*15мм; DeLonghi 100*33мм).</t>
  </si>
  <si>
    <t>Поло - футболка з гудзиками і з відкладним коміром «в резинку» з короткими рукавами.
Матеріал Піке  (щільна бавовняна тканина з рельєфними поперечними рубчиками, загальноприйнята назва - "лакоста");
• Щільність тканини - 220 г;
• Колір тканини - світло-сірий;
• Відкладний комір «резинка» в колір основної тканини;
• 3 гудзики в колір основної тканини;
• Низ прямий, з розрізами з боків;
• Силует вироби - прямий;
• Брендування на рукавах одним із способів (пряма вишивка, шеврон з вишивкою, повнокольорове зображення методом шовкотрафарету):
- На лівому рукаві: лого Фокстрот, габаритні розміри нанесення 100*98 мм.</t>
  </si>
  <si>
    <t xml:space="preserve">Поло - футболка з гудзиками і з відкладним коміром «в резинку» з короткими рукавами.
• Матеріал Піке (щільна бавовняна тканина з рельєфними поперечними рубчиками, загальноприйнята назва - "лакоста");
• Щільність тканини - 220 г;
• Колір тканини - жовтий, по CMYK 0; 10; 100; 0;
• Відкладний комір «резинка» в колір основної тканини;
• 3 гудзики в колір основної тканини;
• Низ прямий, з розрізами з боків;
• Силует вироби - прямий;
• Брендування на грудях і спині повнокольорове зображення методом шовкотрафарету:
- На грудях з лівого боку габаритні розміри 70*74 мм.
- На спині габаритні розміри 250*53 мм.
</t>
  </si>
  <si>
    <t>Поло - футболка з гудзиками і з відкладним коміром «в резинку» з короткими рукавами.
• Матеріал Піке (щільна бавовняна тканина з рельєфними поперечними рубчиками, загальноприйнята назва - "лакоста");
• Щільність тканини - 220 г;
• Колір тканини - фіолетовий;
• Відкладний комір «резинка» в колір основної тканини;
• 3 гудзики в колір основної тканини;
• Низ прямий, з розрізами з боків;
• Силует вироби - прямий;
• Брендування на лицьовій стороні в трьох варіантах: (пряма вишивка, шеврон з вишивкою, повнокольорове зображення методом шовкотрафарету). З лівого боку, габаритні розміри 100х78 мм.</t>
  </si>
  <si>
    <t>Поло - футболка з гудзиками і з відкладним коміром «в резинку» з короткими рукавами.
• Матеріал Піке (щільна бавовняна тканина з рельєфними поперечними рубчиками, загальноприйнята назва - "лакоста");
• Щільність тканини - 220 г;
• Колір тканини - фіолетовий;
• Відкладний комір «резинка» в колір основної тканини;
• 3 гудзики в колір основної тканини;
• Низ прямий, з розрізами з боків;
• Силует вироби - прямий;
• Брендування на рукавах одним із способів (пряма вишивка, шеврон з вишивкою, повнокольорове зображення методом шовкотрафарету). З лівого боку, габаритні розміри 70х70 мм.</t>
  </si>
  <si>
    <t>Футболка з короткими рукавами.
• Матеріал гладкий трикотаж;
• Щільність тканини - 220 г;
• Колір тканини - чорний;
• Низ прямий;
• Силует вироби - прямий;</t>
  </si>
  <si>
    <t>Вказати склад (бавовна, бавовна+п/е, тощо) та щільність тканини виробів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</si>
</sst>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р_._-;\-* #,##0.00\ _р_._-;_-* &quot;-&quot;??\ _р_._-;_-@_-"/>
    <numFmt numFmtId="165" formatCode="_-* #,##0.00_р_._-;\-* #,##0.00_р_._-;_-* &quot;-&quot;??_р_._-;_-@_-"/>
    <numFmt numFmtId="166" formatCode="[$-FC22]d\ mmmm\ yyyy&quot; р.&quot;;@"/>
    <numFmt numFmtId="167" formatCode="_-* #,##0.00\ [$грн.-422]_-;\-* #,##0.00\ [$грн.-422]_-;_-* &quot;-&quot;??\ [$грн.-422]_-;_-@_-"/>
    <numFmt numFmtId="168" formatCode="_-* #,##0\ _р_._-;\-* #,##0\ _р_._-;_-* &quot;-&quot;??\ _р_.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i/>
      <sz val="10"/>
      <color indexed="17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sz val="12"/>
      <color theme="1"/>
      <name val="Cambria"/>
      <family val="1"/>
      <charset val="204"/>
      <scheme val="major"/>
    </font>
    <font>
      <b/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0"/>
    <xf numFmtId="0" fontId="16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5" fillId="0" borderId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30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17" fillId="0" borderId="0" xfId="0" applyFont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/>
    </xf>
    <xf numFmtId="0" fontId="19" fillId="0" borderId="0" xfId="0" applyFont="1"/>
    <xf numFmtId="0" fontId="18" fillId="0" borderId="0" xfId="0" applyFont="1"/>
    <xf numFmtId="0" fontId="19" fillId="0" borderId="0" xfId="0" applyFont="1" applyFill="1" applyBorder="1" applyAlignment="1" applyProtection="1">
      <alignment vertical="top" wrapText="1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top"/>
    </xf>
    <xf numFmtId="0" fontId="18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vertical="top" wrapText="1"/>
    </xf>
    <xf numFmtId="0" fontId="28" fillId="0" borderId="0" xfId="17" applyFont="1"/>
    <xf numFmtId="0" fontId="27" fillId="0" borderId="0" xfId="17" applyFont="1"/>
    <xf numFmtId="0" fontId="29" fillId="3" borderId="4" xfId="17" applyFont="1" applyFill="1" applyBorder="1" applyAlignment="1">
      <alignment horizontal="center" vertical="center" wrapText="1"/>
    </xf>
    <xf numFmtId="0" fontId="31" fillId="3" borderId="4" xfId="17" applyFont="1" applyFill="1" applyBorder="1" applyAlignment="1">
      <alignment horizontal="center" vertical="center" wrapText="1"/>
    </xf>
    <xf numFmtId="9" fontId="28" fillId="0" borderId="0" xfId="17" applyNumberFormat="1" applyFont="1" applyAlignment="1">
      <alignment horizontal="center" vertical="center"/>
    </xf>
    <xf numFmtId="0" fontId="31" fillId="0" borderId="0" xfId="17" applyFont="1"/>
    <xf numFmtId="0" fontId="2" fillId="0" borderId="0" xfId="17"/>
    <xf numFmtId="0" fontId="26" fillId="0" borderId="0" xfId="17" applyFont="1"/>
    <xf numFmtId="0" fontId="9" fillId="0" borderId="0" xfId="17" applyFont="1" applyBorder="1" applyAlignment="1" applyProtection="1">
      <alignment vertical="center"/>
      <protection locked="0"/>
    </xf>
    <xf numFmtId="0" fontId="8" fillId="0" borderId="0" xfId="17" applyFont="1" applyAlignment="1">
      <alignment vertical="center"/>
    </xf>
    <xf numFmtId="0" fontId="9" fillId="2" borderId="6" xfId="4" applyFont="1" applyFill="1" applyBorder="1" applyAlignment="1" applyProtection="1">
      <alignment horizontal="right" vertical="center" wrapText="1"/>
      <protection locked="0"/>
    </xf>
    <xf numFmtId="0" fontId="9" fillId="2" borderId="16" xfId="4" applyFont="1" applyFill="1" applyBorder="1" applyAlignment="1" applyProtection="1">
      <alignment vertical="center" wrapText="1"/>
      <protection locked="0"/>
    </xf>
    <xf numFmtId="0" fontId="20" fillId="0" borderId="1" xfId="17" applyFont="1" applyBorder="1" applyAlignment="1">
      <alignment vertical="center"/>
    </xf>
    <xf numFmtId="0" fontId="8" fillId="0" borderId="0" xfId="17" applyFont="1" applyFill="1" applyAlignment="1">
      <alignment vertical="center"/>
    </xf>
    <xf numFmtId="0" fontId="20" fillId="0" borderId="4" xfId="17" applyFont="1" applyBorder="1" applyAlignment="1">
      <alignment vertical="center"/>
    </xf>
    <xf numFmtId="167" fontId="8" fillId="0" borderId="4" xfId="17" applyNumberFormat="1" applyFont="1" applyFill="1" applyBorder="1" applyAlignment="1" applyProtection="1">
      <alignment vertical="center" wrapText="1"/>
      <protection locked="0"/>
    </xf>
    <xf numFmtId="0" fontId="20" fillId="0" borderId="0" xfId="17" applyFont="1" applyAlignment="1">
      <alignment vertical="center"/>
    </xf>
    <xf numFmtId="167" fontId="8" fillId="0" borderId="4" xfId="17" applyNumberFormat="1" applyFont="1" applyFill="1" applyBorder="1" applyAlignment="1" applyProtection="1">
      <alignment vertical="center" wrapText="1"/>
      <protection hidden="1"/>
    </xf>
    <xf numFmtId="167" fontId="8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17" applyFont="1" applyBorder="1" applyAlignment="1">
      <alignment vertical="center"/>
    </xf>
    <xf numFmtId="167" fontId="8" fillId="0" borderId="2" xfId="17" applyNumberFormat="1" applyFont="1" applyFill="1" applyBorder="1" applyAlignment="1" applyProtection="1">
      <alignment horizontal="right" vertical="center" wrapText="1"/>
      <protection locked="0"/>
    </xf>
    <xf numFmtId="0" fontId="9" fillId="2" borderId="4" xfId="4" applyFont="1" applyFill="1" applyBorder="1" applyAlignment="1" applyProtection="1">
      <alignment horizontal="center" vertical="center" wrapText="1"/>
      <protection locked="0"/>
    </xf>
    <xf numFmtId="0" fontId="9" fillId="0" borderId="4" xfId="17" applyFont="1" applyFill="1" applyBorder="1" applyAlignment="1" applyProtection="1">
      <alignment horizontal="center" vertical="center" wrapText="1"/>
      <protection locked="0"/>
    </xf>
    <xf numFmtId="0" fontId="9" fillId="0" borderId="1" xfId="17" applyFont="1" applyFill="1" applyBorder="1" applyAlignment="1" applyProtection="1">
      <alignment horizontal="center" vertical="center" wrapText="1"/>
      <protection locked="0"/>
    </xf>
    <xf numFmtId="0" fontId="9" fillId="0" borderId="3" xfId="17" applyFont="1" applyFill="1" applyBorder="1" applyAlignment="1" applyProtection="1">
      <alignment horizontal="center" vertical="center" wrapText="1"/>
      <protection locked="0"/>
    </xf>
    <xf numFmtId="0" fontId="9" fillId="5" borderId="4" xfId="17" applyFont="1" applyFill="1" applyBorder="1" applyAlignment="1" applyProtection="1">
      <alignment horizontal="right" vertical="center" wrapText="1"/>
      <protection locked="0"/>
    </xf>
    <xf numFmtId="167" fontId="9" fillId="5" borderId="4" xfId="4" applyNumberFormat="1" applyFont="1" applyFill="1" applyBorder="1" applyAlignment="1" applyProtection="1">
      <alignment horizontal="right" vertical="center" wrapText="1"/>
    </xf>
    <xf numFmtId="167" fontId="9" fillId="5" borderId="4" xfId="4" applyNumberFormat="1" applyFont="1" applyFill="1" applyBorder="1" applyAlignment="1" applyProtection="1">
      <alignment horizontal="center" vertical="center" wrapText="1"/>
    </xf>
    <xf numFmtId="168" fontId="8" fillId="0" borderId="4" xfId="19" applyNumberFormat="1" applyFont="1" applyFill="1" applyBorder="1" applyAlignment="1" applyProtection="1">
      <alignment horizontal="left" vertical="center" wrapText="1" indent="1"/>
    </xf>
    <xf numFmtId="168" fontId="9" fillId="2" borderId="16" xfId="19" applyNumberFormat="1" applyFont="1" applyFill="1" applyBorder="1" applyAlignment="1" applyProtection="1">
      <alignment horizontal="left" vertical="center" wrapText="1" indent="1"/>
      <protection locked="0"/>
    </xf>
    <xf numFmtId="168" fontId="8" fillId="0" borderId="3" xfId="19" applyNumberFormat="1" applyFont="1" applyFill="1" applyBorder="1" applyAlignment="1" applyProtection="1">
      <alignment horizontal="right" vertical="center" wrapText="1" indent="2"/>
    </xf>
    <xf numFmtId="168" fontId="8" fillId="0" borderId="4" xfId="19" applyNumberFormat="1" applyFont="1" applyFill="1" applyBorder="1" applyAlignment="1" applyProtection="1">
      <alignment horizontal="right" vertical="center" wrapText="1" indent="2"/>
    </xf>
    <xf numFmtId="168" fontId="8" fillId="0" borderId="1" xfId="19" applyNumberFormat="1" applyFont="1" applyFill="1" applyBorder="1" applyAlignment="1" applyProtection="1">
      <alignment horizontal="right" vertical="center" wrapText="1" indent="2"/>
    </xf>
    <xf numFmtId="168" fontId="9" fillId="5" borderId="4" xfId="19" applyNumberFormat="1" applyFont="1" applyFill="1" applyBorder="1" applyAlignment="1" applyProtection="1">
      <alignment horizontal="right" vertical="center" wrapText="1" indent="2"/>
    </xf>
    <xf numFmtId="0" fontId="28" fillId="4" borderId="4" xfId="17" applyFont="1" applyFill="1" applyBorder="1" applyAlignment="1">
      <alignment horizontal="left" vertical="center" wrapText="1" indent="2"/>
    </xf>
    <xf numFmtId="0" fontId="28" fillId="0" borderId="4" xfId="17" applyFont="1" applyBorder="1" applyAlignment="1">
      <alignment horizontal="left" indent="2"/>
    </xf>
    <xf numFmtId="168" fontId="27" fillId="4" borderId="4" xfId="19" applyNumberFormat="1" applyFont="1" applyFill="1" applyBorder="1" applyAlignment="1">
      <alignment horizontal="right" vertical="center" wrapText="1" indent="5"/>
    </xf>
    <xf numFmtId="0" fontId="31" fillId="4" borderId="4" xfId="17" applyFont="1" applyFill="1" applyBorder="1" applyAlignment="1">
      <alignment horizontal="left" vertical="center" wrapText="1" indent="2"/>
    </xf>
    <xf numFmtId="168" fontId="29" fillId="4" borderId="4" xfId="19" applyNumberFormat="1" applyFont="1" applyFill="1" applyBorder="1" applyAlignment="1">
      <alignment horizontal="right" vertical="center" wrapText="1" indent="5"/>
    </xf>
    <xf numFmtId="0" fontId="20" fillId="0" borderId="0" xfId="0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1" fillId="0" borderId="3" xfId="3" applyFont="1" applyBorder="1" applyAlignment="1">
      <alignment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1" fillId="0" borderId="12" xfId="3" applyFont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66" fontId="22" fillId="0" borderId="3" xfId="0" applyNumberFormat="1" applyFont="1" applyFill="1" applyBorder="1" applyAlignment="1">
      <alignment horizontal="left" vertical="top" wrapText="1"/>
    </xf>
    <xf numFmtId="0" fontId="23" fillId="0" borderId="3" xfId="3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23" fillId="0" borderId="12" xfId="3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8" fillId="0" borderId="4" xfId="17" applyFont="1" applyBorder="1" applyAlignment="1" applyProtection="1">
      <alignment vertical="center" wrapText="1"/>
    </xf>
    <xf numFmtId="14" fontId="9" fillId="0" borderId="4" xfId="4" applyNumberFormat="1" applyFont="1" applyFill="1" applyBorder="1" applyAlignment="1" applyProtection="1">
      <alignment vertical="center" wrapText="1"/>
      <protection locked="0"/>
    </xf>
    <xf numFmtId="0" fontId="8" fillId="0" borderId="4" xfId="17" applyFont="1" applyBorder="1" applyAlignment="1" applyProtection="1">
      <alignment horizontal="left" vertical="center" wrapText="1"/>
    </xf>
    <xf numFmtId="0" fontId="9" fillId="0" borderId="4" xfId="4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>
      <alignment vertical="center"/>
    </xf>
    <xf numFmtId="0" fontId="32" fillId="0" borderId="4" xfId="17" applyFont="1" applyBorder="1" applyAlignment="1" applyProtection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9" fillId="0" borderId="4" xfId="17" applyFont="1" applyBorder="1" applyAlignment="1" applyProtection="1">
      <alignment horizontal="justify" vertical="center"/>
    </xf>
    <xf numFmtId="0" fontId="9" fillId="0" borderId="7" xfId="17" applyFont="1" applyFill="1" applyBorder="1" applyAlignment="1" applyProtection="1">
      <alignment horizontal="center" vertical="center" wrapText="1"/>
      <protection locked="0"/>
    </xf>
    <xf numFmtId="0" fontId="9" fillId="0" borderId="17" xfId="17" applyFont="1" applyFill="1" applyBorder="1" applyAlignment="1" applyProtection="1">
      <alignment horizontal="center" vertical="center" wrapText="1"/>
      <protection locked="0"/>
    </xf>
    <xf numFmtId="0" fontId="9" fillId="0" borderId="18" xfId="17" applyFont="1" applyFill="1" applyBorder="1" applyAlignment="1" applyProtection="1">
      <alignment horizontal="center" vertical="center" wrapText="1"/>
      <protection locked="0"/>
    </xf>
    <xf numFmtId="0" fontId="8" fillId="0" borderId="4" xfId="13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28" fillId="0" borderId="0" xfId="17" applyFont="1" applyBorder="1" applyAlignment="1">
      <alignment vertical="top" wrapText="1"/>
    </xf>
    <xf numFmtId="0" fontId="28" fillId="0" borderId="0" xfId="17" applyFont="1" applyBorder="1" applyAlignment="1">
      <alignment horizontal="left" wrapText="1"/>
    </xf>
    <xf numFmtId="0" fontId="28" fillId="0" borderId="0" xfId="17" applyFont="1" applyBorder="1" applyAlignment="1">
      <alignment horizontal="left" vertical="top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9" fillId="0" borderId="4" xfId="17" applyFont="1" applyBorder="1" applyAlignment="1" applyProtection="1">
      <alignment horizontal="left" vertical="center" wrapText="1"/>
    </xf>
    <xf numFmtId="0" fontId="34" fillId="0" borderId="4" xfId="17" applyFont="1" applyBorder="1" applyAlignment="1" applyProtection="1">
      <alignment horizontal="left" vertical="center" wrapText="1"/>
    </xf>
  </cellXfs>
  <cellStyles count="27">
    <cellStyle name="Excel Built-in Normal" xfId="18"/>
    <cellStyle name="Normal_Техника_спецификация" xfId="1"/>
    <cellStyle name="TableStyleLight1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 3" xfId="7"/>
    <cellStyle name="Обычный 3 2" xfId="8"/>
    <cellStyle name="Обычный 3 3" xfId="20"/>
    <cellStyle name="Обычный 4" xfId="9"/>
    <cellStyle name="Обычный 4 2" xfId="21"/>
    <cellStyle name="Обычный 5" xfId="10"/>
    <cellStyle name="Обычный 5 2" xfId="22"/>
    <cellStyle name="Обычный 6" xfId="11"/>
    <cellStyle name="Обычный 6 2" xfId="23"/>
    <cellStyle name="Обычный 7" xfId="12"/>
    <cellStyle name="Обычный 7 2" xfId="24"/>
    <cellStyle name="Обычный 8" xfId="17"/>
    <cellStyle name="Обычный 8 2" xfId="26"/>
    <cellStyle name="Обычный_1.3. Шаблон спецификации" xfId="13"/>
    <cellStyle name="Стиль 1" xfId="14"/>
    <cellStyle name="Финансовый" xfId="19" builtinId="3"/>
    <cellStyle name="Финансовый 2" xfId="15"/>
    <cellStyle name="Финансовый 2 2" xfId="16"/>
    <cellStyle name="Финансовый 2 2 2" xfId="25"/>
  </cellStyles>
  <dxfs count="1">
    <dxf>
      <font>
        <color theme="0" tint="-0.14996795556505021"/>
      </font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180975</xdr:colOff>
      <xdr:row>0</xdr:row>
      <xdr:rowOff>161925</xdr:rowOff>
    </xdr:from>
    <xdr:ext cx="4362450" cy="323678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161925"/>
          <a:ext cx="4362450" cy="3236780"/>
        </a:xfrm>
        <a:prstGeom prst="rect">
          <a:avLst/>
        </a:prstGeom>
      </xdr:spPr>
    </xdr:pic>
    <xdr:clientData/>
  </xdr:oneCellAnchor>
  <xdr:oneCellAnchor>
    <xdr:from>
      <xdr:col>8</xdr:col>
      <xdr:colOff>133349</xdr:colOff>
      <xdr:row>15</xdr:row>
      <xdr:rowOff>76200</xdr:rowOff>
    </xdr:from>
    <xdr:ext cx="4429539" cy="3286558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49" y="2933700"/>
          <a:ext cx="4429539" cy="3286558"/>
        </a:xfrm>
        <a:prstGeom prst="rect">
          <a:avLst/>
        </a:prstGeom>
      </xdr:spPr>
    </xdr:pic>
    <xdr:clientData/>
  </xdr:oneCellAnchor>
  <xdr:oneCellAnchor>
    <xdr:from>
      <xdr:col>8</xdr:col>
      <xdr:colOff>147601</xdr:colOff>
      <xdr:row>0</xdr:row>
      <xdr:rowOff>133349</xdr:rowOff>
    </xdr:from>
    <xdr:ext cx="4428956" cy="3286126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401" y="133349"/>
          <a:ext cx="4428956" cy="32861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2</xdr:row>
      <xdr:rowOff>57150</xdr:rowOff>
    </xdr:from>
    <xdr:ext cx="4807800" cy="3567214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438150"/>
          <a:ext cx="4807800" cy="356721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155861</xdr:colOff>
      <xdr:row>2</xdr:row>
      <xdr:rowOff>28576</xdr:rowOff>
    </xdr:from>
    <xdr:ext cx="4644739" cy="3688573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8761" y="409576"/>
          <a:ext cx="4644739" cy="368857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342899</xdr:colOff>
      <xdr:row>2</xdr:row>
      <xdr:rowOff>38100</xdr:rowOff>
    </xdr:from>
    <xdr:ext cx="2676525" cy="3778253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8924" y="419100"/>
          <a:ext cx="2676525" cy="377825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73740</xdr:colOff>
      <xdr:row>2</xdr:row>
      <xdr:rowOff>0</xdr:rowOff>
    </xdr:from>
    <xdr:ext cx="2881198" cy="389572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540" y="381000"/>
          <a:ext cx="2881198" cy="389572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2</xdr:row>
      <xdr:rowOff>47625</xdr:rowOff>
    </xdr:from>
    <xdr:ext cx="2600325" cy="3099657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428625"/>
          <a:ext cx="2600325" cy="30996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080@foxtrot.kiev.ua" TargetMode="External"/><Relationship Id="rId2" Type="http://schemas.openxmlformats.org/officeDocument/2006/relationships/hyperlink" Target="mailto:tender-______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oxtrotgroup.com.ua/uk/tender.html" TargetMode="External"/><Relationship Id="rId4" Type="http://schemas.openxmlformats.org/officeDocument/2006/relationships/hyperlink" Target="mailto:tender-GKF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6"/>
  <sheetViews>
    <sheetView showGridLines="0" showZeros="0" defaultGridColor="0" colorId="22" zoomScaleNormal="100" workbookViewId="0">
      <pane ySplit="1" topLeftCell="A2" activePane="bottomLeft" state="frozen"/>
      <selection activeCell="N52" sqref="N52"/>
      <selection pane="bottomLeft" activeCell="I11" sqref="I11"/>
    </sheetView>
  </sheetViews>
  <sheetFormatPr defaultColWidth="8.85546875" defaultRowHeight="12.75" x14ac:dyDescent="0.25"/>
  <cols>
    <col min="1" max="1" width="49" style="74" customWidth="1"/>
    <col min="2" max="2" width="83.28515625" style="55" customWidth="1"/>
    <col min="3" max="16384" width="8.85546875" style="55"/>
  </cols>
  <sheetData>
    <row r="1" spans="1:2" ht="18" x14ac:dyDescent="0.25">
      <c r="A1" s="89" t="s">
        <v>27</v>
      </c>
      <c r="B1" s="89"/>
    </row>
    <row r="2" spans="1:2" x14ac:dyDescent="0.25">
      <c r="A2" s="72"/>
      <c r="B2" s="64"/>
    </row>
    <row r="3" spans="1:2" x14ac:dyDescent="0.25">
      <c r="A3" s="84" t="s">
        <v>7</v>
      </c>
      <c r="B3" s="84"/>
    </row>
    <row r="4" spans="1:2" x14ac:dyDescent="0.25">
      <c r="A4" s="73" t="s">
        <v>67</v>
      </c>
      <c r="B4" s="56" t="s">
        <v>8</v>
      </c>
    </row>
    <row r="5" spans="1:2" x14ac:dyDescent="0.25">
      <c r="A5" s="77" t="s">
        <v>68</v>
      </c>
      <c r="B5" s="58" t="s">
        <v>6</v>
      </c>
    </row>
    <row r="6" spans="1:2" ht="25.5" x14ac:dyDescent="0.25">
      <c r="A6" s="92" t="s">
        <v>69</v>
      </c>
      <c r="B6" s="68" t="s">
        <v>26</v>
      </c>
    </row>
    <row r="7" spans="1:2" ht="14.25" x14ac:dyDescent="0.25">
      <c r="A7" s="93"/>
      <c r="B7" s="80" t="s">
        <v>100</v>
      </c>
    </row>
    <row r="8" spans="1:2" x14ac:dyDescent="0.25">
      <c r="A8" s="93"/>
      <c r="B8" s="69" t="s">
        <v>9</v>
      </c>
    </row>
    <row r="9" spans="1:2" ht="25.5" x14ac:dyDescent="0.25">
      <c r="A9" s="93"/>
      <c r="B9" s="69" t="s">
        <v>10</v>
      </c>
    </row>
    <row r="10" spans="1:2" x14ac:dyDescent="0.25">
      <c r="A10" s="93"/>
      <c r="B10" s="70" t="s">
        <v>82</v>
      </c>
    </row>
    <row r="11" spans="1:2" x14ac:dyDescent="0.25">
      <c r="A11" s="94"/>
      <c r="B11" s="71" t="s">
        <v>25</v>
      </c>
    </row>
    <row r="12" spans="1:2" ht="38.25" x14ac:dyDescent="0.25">
      <c r="A12" s="88" t="s">
        <v>60</v>
      </c>
      <c r="B12" s="66" t="s">
        <v>101</v>
      </c>
    </row>
    <row r="13" spans="1:2" ht="38.25" x14ac:dyDescent="0.25">
      <c r="A13" s="83"/>
      <c r="B13" s="67" t="s">
        <v>152</v>
      </c>
    </row>
    <row r="14" spans="1:2" x14ac:dyDescent="0.25">
      <c r="A14" s="84" t="s">
        <v>61</v>
      </c>
      <c r="B14" s="90"/>
    </row>
    <row r="15" spans="1:2" ht="38.25" x14ac:dyDescent="0.25">
      <c r="A15" s="83" t="s">
        <v>88</v>
      </c>
      <c r="B15" s="56" t="s">
        <v>11</v>
      </c>
    </row>
    <row r="16" spans="1:2" x14ac:dyDescent="0.25">
      <c r="A16" s="83"/>
      <c r="B16" s="59" t="s">
        <v>25</v>
      </c>
    </row>
    <row r="17" spans="1:2" x14ac:dyDescent="0.25">
      <c r="A17" s="83"/>
      <c r="B17" s="57" t="s">
        <v>59</v>
      </c>
    </row>
    <row r="18" spans="1:2" x14ac:dyDescent="0.25">
      <c r="A18" s="84" t="s">
        <v>62</v>
      </c>
      <c r="B18" s="90"/>
    </row>
    <row r="19" spans="1:2" x14ac:dyDescent="0.25">
      <c r="A19" s="83" t="s">
        <v>63</v>
      </c>
      <c r="B19" s="56" t="s">
        <v>167</v>
      </c>
    </row>
    <row r="20" spans="1:2" ht="27.75" customHeight="1" x14ac:dyDescent="0.25">
      <c r="A20" s="83"/>
      <c r="B20" s="58" t="s">
        <v>12</v>
      </c>
    </row>
    <row r="21" spans="1:2" x14ac:dyDescent="0.25">
      <c r="A21" s="83"/>
      <c r="B21" s="58" t="s">
        <v>13</v>
      </c>
    </row>
    <row r="22" spans="1:2" x14ac:dyDescent="0.25">
      <c r="A22" s="83"/>
      <c r="B22" s="60" t="s">
        <v>47</v>
      </c>
    </row>
    <row r="23" spans="1:2" ht="25.5" x14ac:dyDescent="0.25">
      <c r="A23" s="83"/>
      <c r="B23" s="60" t="s">
        <v>48</v>
      </c>
    </row>
    <row r="24" spans="1:2" ht="25.5" x14ac:dyDescent="0.25">
      <c r="A24" s="83"/>
      <c r="B24" s="60" t="s">
        <v>49</v>
      </c>
    </row>
    <row r="25" spans="1:2" ht="25.5" x14ac:dyDescent="0.25">
      <c r="A25" s="83"/>
      <c r="B25" s="59" t="s">
        <v>155</v>
      </c>
    </row>
    <row r="26" spans="1:2" x14ac:dyDescent="0.25">
      <c r="A26" s="81" t="s">
        <v>72</v>
      </c>
      <c r="B26" s="56" t="s">
        <v>70</v>
      </c>
    </row>
    <row r="27" spans="1:2" ht="25.5" x14ac:dyDescent="0.25">
      <c r="A27" s="91"/>
      <c r="B27" s="60" t="s">
        <v>84</v>
      </c>
    </row>
    <row r="28" spans="1:2" ht="89.25" x14ac:dyDescent="0.25">
      <c r="A28" s="91"/>
      <c r="B28" s="60" t="s">
        <v>174</v>
      </c>
    </row>
    <row r="29" spans="1:2" x14ac:dyDescent="0.25">
      <c r="A29" s="91"/>
      <c r="B29" s="61" t="s">
        <v>71</v>
      </c>
    </row>
    <row r="30" spans="1:2" x14ac:dyDescent="0.25">
      <c r="A30" s="91"/>
      <c r="B30" s="60" t="s">
        <v>168</v>
      </c>
    </row>
    <row r="31" spans="1:2" x14ac:dyDescent="0.25">
      <c r="A31" s="91"/>
      <c r="B31" s="60" t="s">
        <v>92</v>
      </c>
    </row>
    <row r="32" spans="1:2" x14ac:dyDescent="0.25">
      <c r="A32" s="91"/>
      <c r="B32" s="60" t="s">
        <v>85</v>
      </c>
    </row>
    <row r="33" spans="1:2" x14ac:dyDescent="0.25">
      <c r="A33" s="91"/>
      <c r="B33" s="60" t="s">
        <v>86</v>
      </c>
    </row>
    <row r="34" spans="1:2" x14ac:dyDescent="0.25">
      <c r="A34" s="91"/>
      <c r="B34" s="60" t="s">
        <v>87</v>
      </c>
    </row>
    <row r="35" spans="1:2" x14ac:dyDescent="0.25">
      <c r="A35" s="78"/>
      <c r="B35" s="60"/>
    </row>
    <row r="36" spans="1:2" ht="25.5" x14ac:dyDescent="0.25">
      <c r="A36" s="73" t="s">
        <v>73</v>
      </c>
      <c r="B36" s="62" t="s">
        <v>14</v>
      </c>
    </row>
    <row r="37" spans="1:2" ht="25.5" x14ac:dyDescent="0.25">
      <c r="A37" s="83" t="s">
        <v>64</v>
      </c>
      <c r="B37" s="56" t="s">
        <v>24</v>
      </c>
    </row>
    <row r="38" spans="1:2" x14ac:dyDescent="0.25">
      <c r="A38" s="83"/>
      <c r="B38" s="60" t="s">
        <v>95</v>
      </c>
    </row>
    <row r="39" spans="1:2" ht="13.5" customHeight="1" x14ac:dyDescent="0.25">
      <c r="A39" s="83"/>
      <c r="B39" s="60" t="s">
        <v>98</v>
      </c>
    </row>
    <row r="40" spans="1:2" ht="12.75" customHeight="1" x14ac:dyDescent="0.25">
      <c r="A40" s="84" t="s">
        <v>74</v>
      </c>
      <c r="B40" s="84"/>
    </row>
    <row r="41" spans="1:2" x14ac:dyDescent="0.25">
      <c r="A41" s="83" t="s">
        <v>65</v>
      </c>
      <c r="B41" s="56" t="s">
        <v>15</v>
      </c>
    </row>
    <row r="42" spans="1:2" ht="25.5" x14ac:dyDescent="0.25">
      <c r="A42" s="83"/>
      <c r="B42" s="58" t="s">
        <v>156</v>
      </c>
    </row>
    <row r="43" spans="1:2" x14ac:dyDescent="0.25">
      <c r="A43" s="83"/>
      <c r="B43" s="58" t="s">
        <v>16</v>
      </c>
    </row>
    <row r="44" spans="1:2" x14ac:dyDescent="0.25">
      <c r="A44" s="83"/>
      <c r="B44" s="59" t="str">
        <f>$B$7</f>
        <v>tender-080@foxtrot.kiev.ua</v>
      </c>
    </row>
    <row r="45" spans="1:2" ht="29.25" customHeight="1" x14ac:dyDescent="0.25">
      <c r="A45" s="83"/>
      <c r="B45" s="79" t="s">
        <v>170</v>
      </c>
    </row>
    <row r="46" spans="1:2" x14ac:dyDescent="0.25">
      <c r="A46" s="83" t="s">
        <v>75</v>
      </c>
      <c r="B46" s="56" t="s">
        <v>29</v>
      </c>
    </row>
    <row r="47" spans="1:2" x14ac:dyDescent="0.25">
      <c r="A47" s="83"/>
      <c r="B47" s="75">
        <v>42402</v>
      </c>
    </row>
    <row r="48" spans="1:2" ht="51" x14ac:dyDescent="0.25">
      <c r="A48" s="83" t="s">
        <v>76</v>
      </c>
      <c r="B48" s="56" t="s">
        <v>17</v>
      </c>
    </row>
    <row r="49" spans="1:2" ht="25.5" x14ac:dyDescent="0.25">
      <c r="A49" s="83"/>
      <c r="B49" s="58" t="s">
        <v>18</v>
      </c>
    </row>
    <row r="50" spans="1:2" x14ac:dyDescent="0.25">
      <c r="A50" s="83"/>
      <c r="B50" s="57" t="s">
        <v>19</v>
      </c>
    </row>
    <row r="51" spans="1:2" x14ac:dyDescent="0.25">
      <c r="A51" s="84" t="s">
        <v>77</v>
      </c>
      <c r="B51" s="84"/>
    </row>
    <row r="52" spans="1:2" ht="51" x14ac:dyDescent="0.25">
      <c r="A52" s="86" t="s">
        <v>78</v>
      </c>
      <c r="B52" s="63" t="s">
        <v>153</v>
      </c>
    </row>
    <row r="53" spans="1:2" ht="38.25" x14ac:dyDescent="0.25">
      <c r="A53" s="87"/>
      <c r="B53" s="60" t="s">
        <v>169</v>
      </c>
    </row>
    <row r="54" spans="1:2" ht="25.5" x14ac:dyDescent="0.25">
      <c r="A54" s="87"/>
      <c r="B54" s="60" t="s">
        <v>83</v>
      </c>
    </row>
    <row r="55" spans="1:2" ht="14.25" x14ac:dyDescent="0.25">
      <c r="A55" s="88"/>
      <c r="B55" s="76" t="s">
        <v>97</v>
      </c>
    </row>
    <row r="56" spans="1:2" ht="45" customHeight="1" x14ac:dyDescent="0.25">
      <c r="A56" s="73" t="s">
        <v>79</v>
      </c>
      <c r="B56" s="58" t="s">
        <v>20</v>
      </c>
    </row>
    <row r="57" spans="1:2" x14ac:dyDescent="0.25">
      <c r="A57" s="83" t="s">
        <v>66</v>
      </c>
      <c r="B57" s="56" t="s">
        <v>21</v>
      </c>
    </row>
    <row r="58" spans="1:2" x14ac:dyDescent="0.25">
      <c r="A58" s="83"/>
      <c r="B58" s="60" t="s">
        <v>50</v>
      </c>
    </row>
    <row r="59" spans="1:2" x14ac:dyDescent="0.25">
      <c r="A59" s="83"/>
      <c r="B59" s="60" t="s">
        <v>51</v>
      </c>
    </row>
    <row r="60" spans="1:2" ht="25.5" x14ac:dyDescent="0.25">
      <c r="A60" s="83"/>
      <c r="B60" s="57" t="s">
        <v>55</v>
      </c>
    </row>
    <row r="61" spans="1:2" x14ac:dyDescent="0.25">
      <c r="A61" s="83" t="s">
        <v>80</v>
      </c>
      <c r="B61" s="56" t="s">
        <v>22</v>
      </c>
    </row>
    <row r="62" spans="1:2" x14ac:dyDescent="0.25">
      <c r="A62" s="83"/>
      <c r="B62" s="60" t="s">
        <v>52</v>
      </c>
    </row>
    <row r="63" spans="1:2" x14ac:dyDescent="0.25">
      <c r="A63" s="83"/>
      <c r="B63" s="60" t="s">
        <v>53</v>
      </c>
    </row>
    <row r="64" spans="1:2" ht="25.5" x14ac:dyDescent="0.25">
      <c r="A64" s="83"/>
      <c r="B64" s="57" t="s">
        <v>23</v>
      </c>
    </row>
    <row r="65" spans="1:2" x14ac:dyDescent="0.25">
      <c r="A65" s="84" t="s">
        <v>81</v>
      </c>
      <c r="B65" s="85"/>
    </row>
    <row r="66" spans="1:2" ht="25.5" x14ac:dyDescent="0.25">
      <c r="A66" s="73" t="s">
        <v>93</v>
      </c>
      <c r="B66" s="62" t="s">
        <v>56</v>
      </c>
    </row>
    <row r="67" spans="1:2" x14ac:dyDescent="0.25">
      <c r="A67" s="81" t="s">
        <v>94</v>
      </c>
      <c r="B67" s="56" t="s">
        <v>99</v>
      </c>
    </row>
    <row r="68" spans="1:2" x14ac:dyDescent="0.25">
      <c r="A68" s="82"/>
      <c r="B68" s="65"/>
    </row>
    <row r="72" spans="1:2" ht="12.75" customHeight="1" x14ac:dyDescent="0.25"/>
    <row r="73" spans="1:2" ht="12.75" customHeight="1" x14ac:dyDescent="0.25"/>
    <row r="74" spans="1:2" ht="12.75" customHeight="1" x14ac:dyDescent="0.25">
      <c r="A74" s="55"/>
    </row>
    <row r="75" spans="1:2" ht="12.75" customHeight="1" x14ac:dyDescent="0.25"/>
    <row r="76" spans="1:2" ht="12.75" customHeight="1" x14ac:dyDescent="0.25"/>
  </sheetData>
  <mergeCells count="20">
    <mergeCell ref="A1:B1"/>
    <mergeCell ref="A19:A25"/>
    <mergeCell ref="A37:A39"/>
    <mergeCell ref="A51:B51"/>
    <mergeCell ref="A40:B40"/>
    <mergeCell ref="A41:A45"/>
    <mergeCell ref="A48:A50"/>
    <mergeCell ref="A3:B3"/>
    <mergeCell ref="A12:A13"/>
    <mergeCell ref="A14:B14"/>
    <mergeCell ref="A15:A17"/>
    <mergeCell ref="A18:B18"/>
    <mergeCell ref="A26:A34"/>
    <mergeCell ref="A6:A11"/>
    <mergeCell ref="A67:A68"/>
    <mergeCell ref="A57:A60"/>
    <mergeCell ref="A61:A64"/>
    <mergeCell ref="A65:B65"/>
    <mergeCell ref="A46:A47"/>
    <mergeCell ref="A52:A55"/>
  </mergeCells>
  <hyperlinks>
    <hyperlink ref="B16" r:id="rId1"/>
    <hyperlink ref="B44" r:id="rId2" display="tender-______@foxtrot.kiev.ua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7" r:id="rId3"/>
    <hyperlink ref="B11" r:id="rId4"/>
    <hyperlink ref="B55" r:id="rId5"/>
  </hyperlinks>
  <pageMargins left="0.59055118110236227" right="0.39370078740157483" top="0.59055118110236227" bottom="0.59055118110236227" header="0.11811023622047245" footer="0.11811023622047245"/>
  <pageSetup paperSize="9" scale="73" fitToHeight="0" orientation="portrait" verticalDpi="0" r:id="rId6"/>
  <headerFooter>
    <oddHeader>&amp;R&amp;"+,обычный"&amp;8&amp;K01+049Лист &amp;P із &amp;N листів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6" sqref="D6"/>
    </sheetView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showZeros="0" tabSelected="1" defaultGridColor="0" topLeftCell="A4" colorId="22" zoomScale="85" zoomScaleNormal="85" workbookViewId="0">
      <selection activeCell="A30" sqref="A30:B30"/>
    </sheetView>
  </sheetViews>
  <sheetFormatPr defaultRowHeight="12.75" outlineLevelRow="1" x14ac:dyDescent="0.25"/>
  <cols>
    <col min="1" max="1" width="49.7109375" style="25" customWidth="1"/>
    <col min="2" max="2" width="13" style="25" customWidth="1"/>
    <col min="3" max="3" width="23.28515625" style="25" customWidth="1"/>
    <col min="4" max="4" width="25" style="25" customWidth="1"/>
    <col min="5" max="7" width="17.7109375" style="25" customWidth="1"/>
    <col min="8" max="8" width="9.140625" style="25" customWidth="1"/>
    <col min="9" max="16384" width="9.140625" style="25"/>
  </cols>
  <sheetData>
    <row r="1" spans="1:7" x14ac:dyDescent="0.25">
      <c r="A1" s="11" t="s">
        <v>96</v>
      </c>
      <c r="B1" s="24"/>
      <c r="C1" s="24"/>
      <c r="D1" s="24"/>
      <c r="E1" s="24"/>
      <c r="F1" s="24"/>
    </row>
    <row r="2" spans="1:7" x14ac:dyDescent="0.25">
      <c r="A2" s="14"/>
      <c r="B2" s="24"/>
      <c r="C2" s="24"/>
      <c r="D2" s="24"/>
      <c r="E2" s="24"/>
      <c r="F2" s="24"/>
    </row>
    <row r="3" spans="1:7" x14ac:dyDescent="0.25">
      <c r="A3" s="11" t="str">
        <f>Документація!$B$12</f>
        <v xml:space="preserve">
Літня форма для працівників торгової мережі Фокстрот
</v>
      </c>
      <c r="B3" s="24"/>
      <c r="C3" s="24"/>
      <c r="D3" s="24"/>
      <c r="E3" s="24"/>
      <c r="F3" s="24"/>
    </row>
    <row r="4" spans="1:7" x14ac:dyDescent="0.25">
      <c r="A4" s="11"/>
      <c r="B4" s="24"/>
      <c r="C4" s="24"/>
      <c r="D4" s="24"/>
      <c r="E4" s="24"/>
      <c r="F4" s="24"/>
    </row>
    <row r="5" spans="1:7" s="13" customFormat="1" x14ac:dyDescent="0.25">
      <c r="A5" s="109" t="s">
        <v>91</v>
      </c>
      <c r="B5" s="109"/>
      <c r="C5" s="99"/>
      <c r="D5" s="99"/>
      <c r="E5" s="99"/>
      <c r="F5" s="99"/>
      <c r="G5" s="99"/>
    </row>
    <row r="6" spans="1:7" s="13" customFormat="1" outlineLevel="1" x14ac:dyDescent="0.25">
      <c r="A6" s="108" t="s">
        <v>31</v>
      </c>
      <c r="B6" s="108"/>
      <c r="C6" s="107"/>
      <c r="D6" s="107"/>
      <c r="E6" s="107"/>
      <c r="F6" s="107"/>
      <c r="G6" s="107"/>
    </row>
    <row r="7" spans="1:7" s="13" customFormat="1" outlineLevel="1" x14ac:dyDescent="0.25">
      <c r="A7" s="108" t="s">
        <v>32</v>
      </c>
      <c r="B7" s="108"/>
      <c r="C7" s="107"/>
      <c r="D7" s="107"/>
      <c r="E7" s="107"/>
      <c r="F7" s="107"/>
      <c r="G7" s="107"/>
    </row>
    <row r="8" spans="1:7" s="13" customFormat="1" outlineLevel="1" x14ac:dyDescent="0.25">
      <c r="A8" s="108" t="s">
        <v>33</v>
      </c>
      <c r="B8" s="108"/>
      <c r="C8" s="107"/>
      <c r="D8" s="107"/>
      <c r="E8" s="107"/>
      <c r="F8" s="107"/>
      <c r="G8" s="107"/>
    </row>
    <row r="9" spans="1:7" s="13" customFormat="1" outlineLevel="1" x14ac:dyDescent="0.25">
      <c r="A9" s="108" t="s">
        <v>34</v>
      </c>
      <c r="B9" s="108"/>
      <c r="C9" s="107"/>
      <c r="D9" s="107"/>
      <c r="E9" s="107"/>
      <c r="F9" s="107"/>
      <c r="G9" s="107"/>
    </row>
    <row r="10" spans="1:7" s="13" customFormat="1" outlineLevel="1" x14ac:dyDescent="0.25">
      <c r="A10" s="108" t="s">
        <v>35</v>
      </c>
      <c r="B10" s="108"/>
      <c r="C10" s="107"/>
      <c r="D10" s="107"/>
      <c r="E10" s="107"/>
      <c r="F10" s="107"/>
      <c r="G10" s="107"/>
    </row>
    <row r="11" spans="1:7" s="13" customFormat="1" outlineLevel="1" x14ac:dyDescent="0.25">
      <c r="A11" s="108" t="s">
        <v>43</v>
      </c>
      <c r="B11" s="108"/>
      <c r="C11" s="107"/>
      <c r="D11" s="107"/>
      <c r="E11" s="107"/>
      <c r="F11" s="107"/>
      <c r="G11" s="107"/>
    </row>
    <row r="12" spans="1:7" s="13" customFormat="1" outlineLevel="1" x14ac:dyDescent="0.25">
      <c r="A12" s="108" t="s">
        <v>36</v>
      </c>
      <c r="B12" s="108"/>
      <c r="C12" s="107"/>
      <c r="D12" s="107"/>
      <c r="E12" s="107"/>
      <c r="F12" s="107"/>
      <c r="G12" s="107"/>
    </row>
    <row r="13" spans="1:7" s="13" customFormat="1" outlineLevel="1" x14ac:dyDescent="0.25">
      <c r="A13" s="108" t="s">
        <v>41</v>
      </c>
      <c r="B13" s="108"/>
      <c r="C13" s="107"/>
      <c r="D13" s="107"/>
      <c r="E13" s="107"/>
      <c r="F13" s="107"/>
      <c r="G13" s="107"/>
    </row>
    <row r="14" spans="1:7" s="13" customFormat="1" outlineLevel="1" x14ac:dyDescent="0.25">
      <c r="A14" s="108" t="s">
        <v>42</v>
      </c>
      <c r="B14" s="108"/>
      <c r="C14" s="107"/>
      <c r="D14" s="107"/>
      <c r="E14" s="107"/>
      <c r="F14" s="107"/>
      <c r="G14" s="107"/>
    </row>
    <row r="15" spans="1:7" s="13" customFormat="1" outlineLevel="1" x14ac:dyDescent="0.25">
      <c r="A15" s="108" t="s">
        <v>37</v>
      </c>
      <c r="B15" s="108"/>
      <c r="C15" s="107"/>
      <c r="D15" s="107"/>
      <c r="E15" s="107"/>
      <c r="F15" s="107"/>
      <c r="G15" s="107"/>
    </row>
    <row r="16" spans="1:7" s="13" customFormat="1" outlineLevel="1" x14ac:dyDescent="0.25">
      <c r="A16" s="108" t="s">
        <v>38</v>
      </c>
      <c r="B16" s="108"/>
      <c r="C16" s="107"/>
      <c r="D16" s="107"/>
      <c r="E16" s="107"/>
      <c r="F16" s="107"/>
      <c r="G16" s="107"/>
    </row>
    <row r="17" spans="1:7" s="13" customFormat="1" outlineLevel="1" x14ac:dyDescent="0.25">
      <c r="A17" s="108" t="s">
        <v>54</v>
      </c>
      <c r="B17" s="108"/>
      <c r="C17" s="107"/>
      <c r="D17" s="107"/>
      <c r="E17" s="107"/>
      <c r="F17" s="107"/>
      <c r="G17" s="107"/>
    </row>
    <row r="18" spans="1:7" s="13" customFormat="1" outlineLevel="1" x14ac:dyDescent="0.25">
      <c r="A18" s="108" t="s">
        <v>39</v>
      </c>
      <c r="B18" s="108"/>
      <c r="C18" s="107"/>
      <c r="D18" s="107"/>
      <c r="E18" s="107"/>
      <c r="F18" s="107"/>
      <c r="G18" s="107"/>
    </row>
    <row r="19" spans="1:7" s="13" customFormat="1" outlineLevel="1" x14ac:dyDescent="0.25">
      <c r="A19" s="108" t="s">
        <v>40</v>
      </c>
      <c r="B19" s="108"/>
      <c r="C19" s="107"/>
      <c r="D19" s="107"/>
      <c r="E19" s="107"/>
      <c r="F19" s="107"/>
      <c r="G19" s="107"/>
    </row>
    <row r="20" spans="1:7" s="12" customFormat="1" outlineLevel="1" x14ac:dyDescent="0.25">
      <c r="A20" s="106" t="s">
        <v>89</v>
      </c>
      <c r="B20" s="106"/>
      <c r="C20" s="107"/>
      <c r="D20" s="107"/>
      <c r="E20" s="107"/>
      <c r="F20" s="107"/>
      <c r="G20" s="107"/>
    </row>
    <row r="21" spans="1:7" s="12" customFormat="1" x14ac:dyDescent="0.25">
      <c r="A21" s="101" t="s">
        <v>90</v>
      </c>
      <c r="B21" s="101"/>
      <c r="C21" s="99"/>
      <c r="D21" s="99"/>
      <c r="E21" s="99"/>
      <c r="F21" s="99"/>
      <c r="G21" s="99"/>
    </row>
    <row r="22" spans="1:7" ht="25.5" customHeight="1" outlineLevel="1" x14ac:dyDescent="0.25">
      <c r="A22" s="97" t="s">
        <v>179</v>
      </c>
      <c r="B22" s="97"/>
      <c r="C22" s="98"/>
      <c r="D22" s="98"/>
      <c r="E22" s="98"/>
      <c r="F22" s="98"/>
      <c r="G22" s="98"/>
    </row>
    <row r="23" spans="1:7" ht="97.5" customHeight="1" outlineLevel="1" x14ac:dyDescent="0.25">
      <c r="A23" s="97" t="s">
        <v>180</v>
      </c>
      <c r="B23" s="97"/>
      <c r="C23" s="98"/>
      <c r="D23" s="98"/>
      <c r="E23" s="98"/>
      <c r="F23" s="98"/>
      <c r="G23" s="98"/>
    </row>
    <row r="24" spans="1:7" ht="174" customHeight="1" outlineLevel="1" x14ac:dyDescent="0.25">
      <c r="A24" s="95" t="s">
        <v>177</v>
      </c>
      <c r="B24" s="95"/>
      <c r="C24" s="96"/>
      <c r="D24" s="96"/>
      <c r="E24" s="96"/>
      <c r="F24" s="96"/>
      <c r="G24" s="96"/>
    </row>
    <row r="25" spans="1:7" outlineLevel="1" x14ac:dyDescent="0.25">
      <c r="A25" s="102" t="s">
        <v>178</v>
      </c>
      <c r="B25" s="102"/>
      <c r="C25" s="98"/>
      <c r="D25" s="98"/>
      <c r="E25" s="98"/>
      <c r="F25" s="98"/>
      <c r="G25" s="98"/>
    </row>
    <row r="26" spans="1:7" outlineLevel="1" x14ac:dyDescent="0.25">
      <c r="A26" s="97" t="s">
        <v>175</v>
      </c>
      <c r="B26" s="97"/>
      <c r="C26" s="98"/>
      <c r="D26" s="98"/>
      <c r="E26" s="98"/>
      <c r="F26" s="98"/>
      <c r="G26" s="98"/>
    </row>
    <row r="27" spans="1:7" ht="58.5" customHeight="1" outlineLevel="1" x14ac:dyDescent="0.25">
      <c r="A27" s="97" t="s">
        <v>163</v>
      </c>
      <c r="B27" s="97"/>
      <c r="C27" s="98"/>
      <c r="D27" s="98"/>
      <c r="E27" s="98"/>
      <c r="F27" s="98"/>
      <c r="G27" s="98"/>
    </row>
    <row r="28" spans="1:7" outlineLevel="1" x14ac:dyDescent="0.25">
      <c r="A28" s="97" t="s">
        <v>176</v>
      </c>
      <c r="B28" s="97"/>
      <c r="C28" s="98"/>
      <c r="D28" s="98"/>
      <c r="E28" s="98"/>
      <c r="F28" s="98"/>
      <c r="G28" s="98"/>
    </row>
    <row r="29" spans="1:7" ht="36" customHeight="1" outlineLevel="1" x14ac:dyDescent="0.25">
      <c r="A29" s="97" t="s">
        <v>181</v>
      </c>
      <c r="B29" s="100"/>
      <c r="C29" s="98"/>
      <c r="D29" s="98"/>
      <c r="E29" s="98"/>
      <c r="F29" s="98"/>
      <c r="G29" s="98"/>
    </row>
    <row r="30" spans="1:7" ht="25.5" customHeight="1" outlineLevel="1" x14ac:dyDescent="0.25">
      <c r="A30" s="117" t="s">
        <v>188</v>
      </c>
      <c r="B30" s="118"/>
      <c r="C30" s="98"/>
      <c r="D30" s="98"/>
      <c r="E30" s="98"/>
      <c r="F30" s="98"/>
      <c r="G30" s="98"/>
    </row>
    <row r="31" spans="1:7" s="12" customFormat="1" x14ac:dyDescent="0.25">
      <c r="A31" s="101" t="s">
        <v>157</v>
      </c>
      <c r="B31" s="101"/>
      <c r="C31" s="99"/>
      <c r="D31" s="99"/>
      <c r="E31" s="99"/>
      <c r="F31" s="99"/>
      <c r="G31" s="99"/>
    </row>
    <row r="32" spans="1:7" ht="25.5" x14ac:dyDescent="0.25">
      <c r="A32" s="39" t="s">
        <v>149</v>
      </c>
      <c r="B32" s="39" t="s">
        <v>148</v>
      </c>
      <c r="C32" s="40" t="s">
        <v>158</v>
      </c>
      <c r="D32" s="40" t="s">
        <v>171</v>
      </c>
      <c r="E32" s="103" t="s">
        <v>159</v>
      </c>
      <c r="F32" s="104"/>
      <c r="G32" s="105"/>
    </row>
    <row r="33" spans="1:7" ht="25.5" x14ac:dyDescent="0.25">
      <c r="A33" s="26" t="s">
        <v>160</v>
      </c>
      <c r="B33" s="27"/>
      <c r="C33" s="27"/>
      <c r="D33" s="27"/>
      <c r="E33" s="37" t="s">
        <v>150</v>
      </c>
      <c r="F33" s="37" t="s">
        <v>151</v>
      </c>
      <c r="G33" s="37" t="s">
        <v>161</v>
      </c>
    </row>
    <row r="34" spans="1:7" s="29" customFormat="1" x14ac:dyDescent="0.25">
      <c r="A34" s="35" t="s">
        <v>111</v>
      </c>
      <c r="B34" s="46">
        <f>'Вид 1'!B30</f>
        <v>4860</v>
      </c>
      <c r="C34" s="36"/>
      <c r="D34" s="36">
        <f>$B34*C34</f>
        <v>0</v>
      </c>
      <c r="E34" s="36">
        <f>D34+(B34*C44)+(SUM(D45:D47))</f>
        <v>0</v>
      </c>
      <c r="F34" s="36">
        <f>D34+(B34*C53)+(SUM(D54:D56))</f>
        <v>0</v>
      </c>
      <c r="G34" s="36">
        <f>D34+(B34*C62)+(SUM(D63:D65))</f>
        <v>0</v>
      </c>
    </row>
    <row r="35" spans="1:7" s="29" customFormat="1" x14ac:dyDescent="0.25">
      <c r="A35" s="30" t="s">
        <v>110</v>
      </c>
      <c r="B35" s="47">
        <f>'Вид 2'!B26</f>
        <v>600</v>
      </c>
      <c r="C35" s="34"/>
      <c r="D35" s="36">
        <f>$B35*C35</f>
        <v>0</v>
      </c>
      <c r="E35" s="34">
        <f>D35+B35*C44</f>
        <v>0</v>
      </c>
      <c r="F35" s="34">
        <f>D35+B35*C53</f>
        <v>0</v>
      </c>
      <c r="G35" s="34">
        <f>D35+B35*C62</f>
        <v>0</v>
      </c>
    </row>
    <row r="36" spans="1:7" s="29" customFormat="1" x14ac:dyDescent="0.25">
      <c r="A36" s="28" t="s">
        <v>145</v>
      </c>
      <c r="B36" s="48">
        <f>'Вид 3'!B26</f>
        <v>572</v>
      </c>
      <c r="C36" s="34"/>
      <c r="D36" s="36">
        <f t="shared" ref="D36:D39" si="0">$B36*C36</f>
        <v>0</v>
      </c>
      <c r="E36" s="34">
        <f>D36+(SUM(D48:D49))</f>
        <v>0</v>
      </c>
      <c r="F36" s="34">
        <f>D36+(SUM(D57:D58))</f>
        <v>0</v>
      </c>
      <c r="G36" s="34">
        <f>D36+(SUM(D66:D67))</f>
        <v>0</v>
      </c>
    </row>
    <row r="37" spans="1:7" s="29" customFormat="1" x14ac:dyDescent="0.25">
      <c r="A37" s="30" t="s">
        <v>109</v>
      </c>
      <c r="B37" s="47">
        <f>'Вид 4'!B25</f>
        <v>98</v>
      </c>
      <c r="C37" s="34"/>
      <c r="D37" s="36">
        <f t="shared" si="0"/>
        <v>0</v>
      </c>
      <c r="E37" s="34">
        <f>D37+D50</f>
        <v>0</v>
      </c>
      <c r="F37" s="34">
        <f>D37+D59</f>
        <v>0</v>
      </c>
      <c r="G37" s="34">
        <f>D37+D68</f>
        <v>0</v>
      </c>
    </row>
    <row r="38" spans="1:7" s="29" customFormat="1" x14ac:dyDescent="0.25">
      <c r="A38" s="30" t="s">
        <v>143</v>
      </c>
      <c r="B38" s="47">
        <f>'Вид 5'!B25</f>
        <v>308</v>
      </c>
      <c r="C38" s="34"/>
      <c r="D38" s="36">
        <f t="shared" si="0"/>
        <v>0</v>
      </c>
      <c r="E38" s="34">
        <f>D38+D51</f>
        <v>0</v>
      </c>
      <c r="F38" s="34">
        <f>D38+D60</f>
        <v>0</v>
      </c>
      <c r="G38" s="34">
        <f>D38+D69</f>
        <v>0</v>
      </c>
    </row>
    <row r="39" spans="1:7" s="29" customFormat="1" x14ac:dyDescent="0.25">
      <c r="A39" s="30" t="s">
        <v>142</v>
      </c>
      <c r="B39" s="47">
        <f>'Вид 6'!B18</f>
        <v>540</v>
      </c>
      <c r="C39" s="34"/>
      <c r="D39" s="36">
        <f t="shared" si="0"/>
        <v>0</v>
      </c>
      <c r="E39" s="34">
        <f>D39</f>
        <v>0</v>
      </c>
      <c r="F39" s="34">
        <f>D39</f>
        <v>0</v>
      </c>
      <c r="G39" s="34">
        <f>D39</f>
        <v>0</v>
      </c>
    </row>
    <row r="40" spans="1:7" x14ac:dyDescent="0.25">
      <c r="A40" s="41" t="s">
        <v>162</v>
      </c>
      <c r="B40" s="49">
        <f>SUM(B34:B39)</f>
        <v>6978</v>
      </c>
      <c r="C40" s="43" t="s">
        <v>154</v>
      </c>
      <c r="D40" s="42">
        <f>SUM(D34:D39)</f>
        <v>0</v>
      </c>
      <c r="E40" s="42">
        <f t="shared" ref="E40:F40" si="1">SUM(E34:E39)</f>
        <v>0</v>
      </c>
      <c r="F40" s="42">
        <f t="shared" si="1"/>
        <v>0</v>
      </c>
      <c r="G40" s="42">
        <f>SUM(G34:G39)</f>
        <v>0</v>
      </c>
    </row>
    <row r="41" spans="1:7" x14ac:dyDescent="0.25">
      <c r="A41" s="32"/>
    </row>
    <row r="42" spans="1:7" ht="38.25" x14ac:dyDescent="0.25">
      <c r="A42" s="38" t="s">
        <v>146</v>
      </c>
      <c r="B42" s="38" t="s">
        <v>147</v>
      </c>
      <c r="C42" s="38" t="s">
        <v>173</v>
      </c>
      <c r="D42" s="38" t="s">
        <v>172</v>
      </c>
    </row>
    <row r="43" spans="1:7" x14ac:dyDescent="0.25">
      <c r="A43" s="27" t="s">
        <v>150</v>
      </c>
      <c r="B43" s="27"/>
      <c r="C43" s="27"/>
      <c r="D43" s="27"/>
    </row>
    <row r="44" spans="1:7" x14ac:dyDescent="0.25">
      <c r="A44" s="30" t="s">
        <v>108</v>
      </c>
      <c r="B44" s="44">
        <f>600+4860</f>
        <v>5460</v>
      </c>
      <c r="C44" s="31"/>
      <c r="D44" s="33">
        <f>$B44*C44</f>
        <v>0</v>
      </c>
    </row>
    <row r="45" spans="1:7" x14ac:dyDescent="0.25">
      <c r="A45" s="30" t="s">
        <v>107</v>
      </c>
      <c r="B45" s="44">
        <v>1463</v>
      </c>
      <c r="C45" s="31"/>
      <c r="D45" s="33">
        <f t="shared" ref="D45:D69" si="2">$B45*C45</f>
        <v>0</v>
      </c>
    </row>
    <row r="46" spans="1:7" x14ac:dyDescent="0.25">
      <c r="A46" s="30" t="s">
        <v>106</v>
      </c>
      <c r="B46" s="44">
        <v>1463</v>
      </c>
      <c r="C46" s="31"/>
      <c r="D46" s="33">
        <f t="shared" si="2"/>
        <v>0</v>
      </c>
    </row>
    <row r="47" spans="1:7" x14ac:dyDescent="0.25">
      <c r="A47" s="30" t="s">
        <v>105</v>
      </c>
      <c r="B47" s="44">
        <v>1934</v>
      </c>
      <c r="C47" s="31"/>
      <c r="D47" s="33">
        <f t="shared" si="2"/>
        <v>0</v>
      </c>
    </row>
    <row r="48" spans="1:7" x14ac:dyDescent="0.25">
      <c r="A48" s="30" t="s">
        <v>104</v>
      </c>
      <c r="B48" s="44">
        <v>572</v>
      </c>
      <c r="C48" s="31"/>
      <c r="D48" s="33">
        <f t="shared" si="2"/>
        <v>0</v>
      </c>
    </row>
    <row r="49" spans="1:4" x14ac:dyDescent="0.25">
      <c r="A49" s="30" t="s">
        <v>103</v>
      </c>
      <c r="B49" s="44">
        <v>572</v>
      </c>
      <c r="C49" s="31"/>
      <c r="D49" s="33">
        <f t="shared" si="2"/>
        <v>0</v>
      </c>
    </row>
    <row r="50" spans="1:4" x14ac:dyDescent="0.25">
      <c r="A50" s="30" t="s">
        <v>102</v>
      </c>
      <c r="B50" s="44">
        <v>98</v>
      </c>
      <c r="C50" s="31"/>
      <c r="D50" s="33">
        <f t="shared" si="2"/>
        <v>0</v>
      </c>
    </row>
    <row r="51" spans="1:4" x14ac:dyDescent="0.25">
      <c r="A51" s="30" t="s">
        <v>144</v>
      </c>
      <c r="B51" s="44">
        <f>B38</f>
        <v>308</v>
      </c>
      <c r="C51" s="31"/>
      <c r="D51" s="33">
        <f t="shared" si="2"/>
        <v>0</v>
      </c>
    </row>
    <row r="52" spans="1:4" x14ac:dyDescent="0.25">
      <c r="A52" s="27" t="s">
        <v>151</v>
      </c>
      <c r="B52" s="45"/>
      <c r="C52" s="27"/>
      <c r="D52" s="27"/>
    </row>
    <row r="53" spans="1:4" x14ac:dyDescent="0.25">
      <c r="A53" s="30" t="s">
        <v>108</v>
      </c>
      <c r="B53" s="44">
        <f>600+4860</f>
        <v>5460</v>
      </c>
      <c r="C53" s="31"/>
      <c r="D53" s="33">
        <f t="shared" si="2"/>
        <v>0</v>
      </c>
    </row>
    <row r="54" spans="1:4" x14ac:dyDescent="0.25">
      <c r="A54" s="30" t="s">
        <v>107</v>
      </c>
      <c r="B54" s="44">
        <v>1463</v>
      </c>
      <c r="C54" s="31"/>
      <c r="D54" s="33">
        <f t="shared" si="2"/>
        <v>0</v>
      </c>
    </row>
    <row r="55" spans="1:4" x14ac:dyDescent="0.25">
      <c r="A55" s="30" t="s">
        <v>106</v>
      </c>
      <c r="B55" s="44">
        <v>1463</v>
      </c>
      <c r="C55" s="31"/>
      <c r="D55" s="33">
        <f t="shared" si="2"/>
        <v>0</v>
      </c>
    </row>
    <row r="56" spans="1:4" x14ac:dyDescent="0.25">
      <c r="A56" s="30" t="s">
        <v>105</v>
      </c>
      <c r="B56" s="44">
        <v>1934</v>
      </c>
      <c r="C56" s="31"/>
      <c r="D56" s="33">
        <f t="shared" si="2"/>
        <v>0</v>
      </c>
    </row>
    <row r="57" spans="1:4" x14ac:dyDescent="0.25">
      <c r="A57" s="30" t="s">
        <v>104</v>
      </c>
      <c r="B57" s="44">
        <v>572</v>
      </c>
      <c r="C57" s="31"/>
      <c r="D57" s="33">
        <f t="shared" si="2"/>
        <v>0</v>
      </c>
    </row>
    <row r="58" spans="1:4" x14ac:dyDescent="0.25">
      <c r="A58" s="30" t="s">
        <v>103</v>
      </c>
      <c r="B58" s="44">
        <v>572</v>
      </c>
      <c r="C58" s="31"/>
      <c r="D58" s="33">
        <f t="shared" si="2"/>
        <v>0</v>
      </c>
    </row>
    <row r="59" spans="1:4" x14ac:dyDescent="0.25">
      <c r="A59" s="30" t="s">
        <v>102</v>
      </c>
      <c r="B59" s="44">
        <v>98</v>
      </c>
      <c r="C59" s="31"/>
      <c r="D59" s="33">
        <f t="shared" si="2"/>
        <v>0</v>
      </c>
    </row>
    <row r="60" spans="1:4" x14ac:dyDescent="0.25">
      <c r="A60" s="30" t="s">
        <v>144</v>
      </c>
      <c r="B60" s="44">
        <v>308</v>
      </c>
      <c r="C60" s="31"/>
      <c r="D60" s="33">
        <f t="shared" si="2"/>
        <v>0</v>
      </c>
    </row>
    <row r="61" spans="1:4" x14ac:dyDescent="0.25">
      <c r="A61" s="27" t="s">
        <v>161</v>
      </c>
      <c r="B61" s="45"/>
      <c r="C61" s="27"/>
      <c r="D61" s="27"/>
    </row>
    <row r="62" spans="1:4" x14ac:dyDescent="0.25">
      <c r="A62" s="30" t="s">
        <v>108</v>
      </c>
      <c r="B62" s="44">
        <f>600+4860</f>
        <v>5460</v>
      </c>
      <c r="C62" s="31"/>
      <c r="D62" s="33">
        <f t="shared" si="2"/>
        <v>0</v>
      </c>
    </row>
    <row r="63" spans="1:4" x14ac:dyDescent="0.25">
      <c r="A63" s="30" t="s">
        <v>107</v>
      </c>
      <c r="B63" s="44">
        <v>1463</v>
      </c>
      <c r="C63" s="31"/>
      <c r="D63" s="33">
        <f t="shared" si="2"/>
        <v>0</v>
      </c>
    </row>
    <row r="64" spans="1:4" x14ac:dyDescent="0.25">
      <c r="A64" s="30" t="s">
        <v>106</v>
      </c>
      <c r="B64" s="44">
        <v>1463</v>
      </c>
      <c r="C64" s="31"/>
      <c r="D64" s="33">
        <f t="shared" si="2"/>
        <v>0</v>
      </c>
    </row>
    <row r="65" spans="1:4" x14ac:dyDescent="0.25">
      <c r="A65" s="30" t="s">
        <v>105</v>
      </c>
      <c r="B65" s="44">
        <v>1934</v>
      </c>
      <c r="C65" s="31"/>
      <c r="D65" s="33">
        <f t="shared" si="2"/>
        <v>0</v>
      </c>
    </row>
    <row r="66" spans="1:4" x14ac:dyDescent="0.25">
      <c r="A66" s="30" t="s">
        <v>104</v>
      </c>
      <c r="B66" s="44">
        <v>572</v>
      </c>
      <c r="C66" s="31"/>
      <c r="D66" s="33">
        <f t="shared" si="2"/>
        <v>0</v>
      </c>
    </row>
    <row r="67" spans="1:4" x14ac:dyDescent="0.25">
      <c r="A67" s="30" t="s">
        <v>103</v>
      </c>
      <c r="B67" s="44">
        <v>572</v>
      </c>
      <c r="C67" s="31"/>
      <c r="D67" s="33">
        <f t="shared" si="2"/>
        <v>0</v>
      </c>
    </row>
    <row r="68" spans="1:4" x14ac:dyDescent="0.25">
      <c r="A68" s="30" t="s">
        <v>102</v>
      </c>
      <c r="B68" s="44">
        <v>98</v>
      </c>
      <c r="C68" s="31"/>
      <c r="D68" s="33">
        <f t="shared" si="2"/>
        <v>0</v>
      </c>
    </row>
    <row r="69" spans="1:4" x14ac:dyDescent="0.25">
      <c r="A69" s="30" t="s">
        <v>144</v>
      </c>
      <c r="B69" s="44">
        <v>308</v>
      </c>
      <c r="C69" s="31"/>
      <c r="D69" s="33">
        <f t="shared" si="2"/>
        <v>0</v>
      </c>
    </row>
  </sheetData>
  <mergeCells count="55">
    <mergeCell ref="A8:B8"/>
    <mergeCell ref="A9:B9"/>
    <mergeCell ref="A10:B10"/>
    <mergeCell ref="C10:G10"/>
    <mergeCell ref="A5:B5"/>
    <mergeCell ref="A6:B6"/>
    <mergeCell ref="A7:B7"/>
    <mergeCell ref="C5:G5"/>
    <mergeCell ref="C6:G6"/>
    <mergeCell ref="C7:G7"/>
    <mergeCell ref="C8:G8"/>
    <mergeCell ref="C9:G9"/>
    <mergeCell ref="A11:B11"/>
    <mergeCell ref="A12:B12"/>
    <mergeCell ref="A13:B13"/>
    <mergeCell ref="C11:G11"/>
    <mergeCell ref="C12:G12"/>
    <mergeCell ref="C13:G13"/>
    <mergeCell ref="A14:B14"/>
    <mergeCell ref="A15:B15"/>
    <mergeCell ref="A16:B16"/>
    <mergeCell ref="C14:G14"/>
    <mergeCell ref="C15:G15"/>
    <mergeCell ref="C16:G16"/>
    <mergeCell ref="A17:B17"/>
    <mergeCell ref="A18:B18"/>
    <mergeCell ref="A19:B19"/>
    <mergeCell ref="C17:G17"/>
    <mergeCell ref="C18:G18"/>
    <mergeCell ref="C19:G19"/>
    <mergeCell ref="A20:B20"/>
    <mergeCell ref="A21:B21"/>
    <mergeCell ref="C20:G20"/>
    <mergeCell ref="C21:G21"/>
    <mergeCell ref="A22:B22"/>
    <mergeCell ref="E32:G32"/>
    <mergeCell ref="C29:G29"/>
    <mergeCell ref="C22:G22"/>
    <mergeCell ref="C25:G25"/>
    <mergeCell ref="C27:G27"/>
    <mergeCell ref="C26:G26"/>
    <mergeCell ref="C28:G28"/>
    <mergeCell ref="C30:G30"/>
    <mergeCell ref="A24:B24"/>
    <mergeCell ref="C24:G24"/>
    <mergeCell ref="A23:B23"/>
    <mergeCell ref="C23:G23"/>
    <mergeCell ref="C31:G31"/>
    <mergeCell ref="A28:B28"/>
    <mergeCell ref="A29:B29"/>
    <mergeCell ref="A31:B31"/>
    <mergeCell ref="A25:B25"/>
    <mergeCell ref="A27:B27"/>
    <mergeCell ref="A26:B26"/>
    <mergeCell ref="A30:B30"/>
  </mergeCells>
  <conditionalFormatting sqref="C44:D69 C34:G40">
    <cfRule type="cellIs" dxfId="0" priority="1" operator="equal">
      <formula>0</formula>
    </cfRule>
  </conditionalFormatting>
  <pageMargins left="0.39370078740157483" right="0.39370078740157483" top="0.39370078740157483" bottom="0.39370078740157483" header="0.11811023622047244" footer="0.11811023622047244"/>
  <pageSetup paperSize="9" scale="58" orientation="portrait" r:id="rId1"/>
  <headerFooter>
    <oddFooter>&amp;C&amp;F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showZeros="0" defaultGridColor="0" colorId="22" zoomScale="130" zoomScaleNormal="130" workbookViewId="0">
      <selection activeCell="G22" sqref="G22"/>
    </sheetView>
  </sheetViews>
  <sheetFormatPr defaultRowHeight="15" x14ac:dyDescent="0.25"/>
  <cols>
    <col min="1" max="1" width="22" style="16" customWidth="1"/>
    <col min="2" max="2" width="21.28515625" style="17" customWidth="1"/>
    <col min="3" max="3" width="21" style="16" bestFit="1" customWidth="1"/>
    <col min="4" max="4" width="21.5703125" style="16" bestFit="1" customWidth="1"/>
    <col min="5" max="5" width="18.28515625" style="16" bestFit="1" customWidth="1"/>
    <col min="6" max="16384" width="9.140625" style="16"/>
  </cols>
  <sheetData>
    <row r="1" spans="1:3" x14ac:dyDescent="0.25">
      <c r="A1" s="21" t="s">
        <v>111</v>
      </c>
    </row>
    <row r="3" spans="1:3" ht="15" customHeight="1" x14ac:dyDescent="0.25">
      <c r="A3" s="110" t="s">
        <v>182</v>
      </c>
      <c r="B3" s="110"/>
      <c r="C3" s="110"/>
    </row>
    <row r="4" spans="1:3" x14ac:dyDescent="0.25">
      <c r="A4" s="110"/>
      <c r="B4" s="110"/>
      <c r="C4" s="110"/>
    </row>
    <row r="5" spans="1:3" x14ac:dyDescent="0.25">
      <c r="A5" s="110"/>
      <c r="B5" s="110"/>
      <c r="C5" s="110"/>
    </row>
    <row r="6" spans="1:3" x14ac:dyDescent="0.25">
      <c r="A6" s="110"/>
      <c r="B6" s="110"/>
      <c r="C6" s="110"/>
    </row>
    <row r="7" spans="1:3" ht="15" customHeight="1" x14ac:dyDescent="0.25">
      <c r="A7" s="110"/>
      <c r="B7" s="110"/>
      <c r="C7" s="110"/>
    </row>
    <row r="8" spans="1:3" ht="15" customHeight="1" x14ac:dyDescent="0.25">
      <c r="A8" s="110"/>
      <c r="B8" s="110"/>
      <c r="C8" s="110"/>
    </row>
    <row r="9" spans="1:3" x14ac:dyDescent="0.25">
      <c r="A9" s="110"/>
      <c r="B9" s="110"/>
      <c r="C9" s="110"/>
    </row>
    <row r="10" spans="1:3" ht="15" customHeight="1" x14ac:dyDescent="0.25">
      <c r="A10" s="110"/>
      <c r="B10" s="110"/>
      <c r="C10" s="110"/>
    </row>
    <row r="11" spans="1:3" x14ac:dyDescent="0.25">
      <c r="A11" s="110"/>
      <c r="B11" s="110"/>
      <c r="C11" s="110"/>
    </row>
    <row r="12" spans="1:3" x14ac:dyDescent="0.25">
      <c r="A12" s="110"/>
      <c r="B12" s="110"/>
      <c r="C12" s="110"/>
    </row>
    <row r="13" spans="1:3" x14ac:dyDescent="0.25">
      <c r="A13" s="110"/>
      <c r="B13" s="110"/>
      <c r="C13" s="110"/>
    </row>
    <row r="14" spans="1:3" x14ac:dyDescent="0.25">
      <c r="A14" s="110"/>
      <c r="B14" s="110"/>
      <c r="C14" s="110"/>
    </row>
    <row r="15" spans="1:3" x14ac:dyDescent="0.25">
      <c r="A15" s="110"/>
      <c r="B15" s="110"/>
      <c r="C15" s="110"/>
    </row>
    <row r="16" spans="1:3" x14ac:dyDescent="0.25">
      <c r="A16" s="110"/>
      <c r="B16" s="110"/>
      <c r="C16" s="110"/>
    </row>
    <row r="17" spans="1:5" x14ac:dyDescent="0.25">
      <c r="A17" s="110"/>
      <c r="B17" s="110"/>
      <c r="C17" s="110"/>
    </row>
    <row r="18" spans="1:5" x14ac:dyDescent="0.25">
      <c r="A18" s="110"/>
      <c r="B18" s="110"/>
      <c r="C18" s="110"/>
    </row>
    <row r="19" spans="1:5" x14ac:dyDescent="0.25">
      <c r="A19" s="110"/>
      <c r="B19" s="110"/>
      <c r="C19" s="110"/>
    </row>
    <row r="20" spans="1:5" x14ac:dyDescent="0.25">
      <c r="C20" s="20">
        <v>0.4</v>
      </c>
      <c r="D20" s="20">
        <v>0.3</v>
      </c>
      <c r="E20" s="20">
        <v>0.3</v>
      </c>
    </row>
    <row r="21" spans="1:5" ht="28.5" x14ac:dyDescent="0.25">
      <c r="A21" s="19" t="s">
        <v>164</v>
      </c>
      <c r="B21" s="18" t="s">
        <v>165</v>
      </c>
      <c r="C21" s="18" t="s">
        <v>122</v>
      </c>
      <c r="D21" s="18" t="s">
        <v>121</v>
      </c>
      <c r="E21" s="18" t="s">
        <v>120</v>
      </c>
    </row>
    <row r="22" spans="1:5" x14ac:dyDescent="0.25">
      <c r="A22" s="50" t="s">
        <v>119</v>
      </c>
      <c r="B22" s="52">
        <v>106</v>
      </c>
      <c r="C22" s="52">
        <v>42</v>
      </c>
      <c r="D22" s="52">
        <v>32</v>
      </c>
      <c r="E22" s="52">
        <v>32</v>
      </c>
    </row>
    <row r="23" spans="1:5" x14ac:dyDescent="0.25">
      <c r="A23" s="51" t="s">
        <v>118</v>
      </c>
      <c r="B23" s="52">
        <v>658</v>
      </c>
      <c r="C23" s="52">
        <v>256</v>
      </c>
      <c r="D23" s="52">
        <v>202</v>
      </c>
      <c r="E23" s="52">
        <v>202</v>
      </c>
    </row>
    <row r="24" spans="1:5" x14ac:dyDescent="0.25">
      <c r="A24" s="51" t="s">
        <v>117</v>
      </c>
      <c r="B24" s="52">
        <v>868</v>
      </c>
      <c r="C24" s="52">
        <v>346</v>
      </c>
      <c r="D24" s="52">
        <v>262</v>
      </c>
      <c r="E24" s="52">
        <v>262</v>
      </c>
    </row>
    <row r="25" spans="1:5" x14ac:dyDescent="0.25">
      <c r="A25" s="51" t="s">
        <v>116</v>
      </c>
      <c r="B25" s="52">
        <v>1180</v>
      </c>
      <c r="C25" s="52">
        <v>472</v>
      </c>
      <c r="D25" s="52">
        <v>354</v>
      </c>
      <c r="E25" s="52">
        <v>354</v>
      </c>
    </row>
    <row r="26" spans="1:5" x14ac:dyDescent="0.25">
      <c r="A26" s="51" t="s">
        <v>115</v>
      </c>
      <c r="B26" s="52">
        <v>1303</v>
      </c>
      <c r="C26" s="52">
        <v>520</v>
      </c>
      <c r="D26" s="52">
        <v>390</v>
      </c>
      <c r="E26" s="52">
        <v>390</v>
      </c>
    </row>
    <row r="27" spans="1:5" x14ac:dyDescent="0.25">
      <c r="A27" s="50" t="s">
        <v>114</v>
      </c>
      <c r="B27" s="52">
        <v>472</v>
      </c>
      <c r="C27" s="52">
        <v>189</v>
      </c>
      <c r="D27" s="52">
        <v>142</v>
      </c>
      <c r="E27" s="52">
        <v>142</v>
      </c>
    </row>
    <row r="28" spans="1:5" x14ac:dyDescent="0.25">
      <c r="A28" s="50" t="s">
        <v>113</v>
      </c>
      <c r="B28" s="52">
        <v>191</v>
      </c>
      <c r="C28" s="52">
        <v>76</v>
      </c>
      <c r="D28" s="52">
        <v>57</v>
      </c>
      <c r="E28" s="52">
        <v>57</v>
      </c>
    </row>
    <row r="29" spans="1:5" x14ac:dyDescent="0.25">
      <c r="A29" s="50" t="s">
        <v>112</v>
      </c>
      <c r="B29" s="52">
        <v>82</v>
      </c>
      <c r="C29" s="52">
        <v>33</v>
      </c>
      <c r="D29" s="52">
        <v>24</v>
      </c>
      <c r="E29" s="52">
        <v>24</v>
      </c>
    </row>
    <row r="30" spans="1:5" x14ac:dyDescent="0.25">
      <c r="A30" s="53" t="s">
        <v>166</v>
      </c>
      <c r="B30" s="54">
        <f>SUM(B22:B29)</f>
        <v>4860</v>
      </c>
      <c r="C30" s="54">
        <f t="shared" ref="C30:E30" si="0">SUM(C22:C29)</f>
        <v>1934</v>
      </c>
      <c r="D30" s="54">
        <f t="shared" si="0"/>
        <v>1463</v>
      </c>
      <c r="E30" s="54">
        <f t="shared" si="0"/>
        <v>1463</v>
      </c>
    </row>
  </sheetData>
  <mergeCells count="1">
    <mergeCell ref="A3:C19"/>
  </mergeCells>
  <pageMargins left="0.7" right="0.7" top="0.75" bottom="0.75" header="0.3" footer="0.3"/>
  <pageSetup paperSize="9" scale="64" orientation="landscape" r:id="rId1"/>
  <headerFooter>
    <oddFooter>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showGridLines="0" showZeros="0" defaultGridColor="0" colorId="22" zoomScale="130" zoomScaleNormal="130" workbookViewId="0">
      <selection activeCell="E26" sqref="E26"/>
    </sheetView>
  </sheetViews>
  <sheetFormatPr defaultRowHeight="15" x14ac:dyDescent="0.25"/>
  <cols>
    <col min="1" max="1" width="42" style="22" customWidth="1"/>
    <col min="2" max="2" width="37.5703125" style="22" customWidth="1"/>
    <col min="3" max="16384" width="9.140625" style="22"/>
  </cols>
  <sheetData>
    <row r="1" spans="1:2" x14ac:dyDescent="0.25">
      <c r="A1" s="21" t="s">
        <v>110</v>
      </c>
    </row>
    <row r="3" spans="1:2" ht="15" customHeight="1" x14ac:dyDescent="0.25">
      <c r="A3" s="111" t="s">
        <v>183</v>
      </c>
      <c r="B3" s="111"/>
    </row>
    <row r="4" spans="1:2" x14ac:dyDescent="0.25">
      <c r="A4" s="111"/>
      <c r="B4" s="111"/>
    </row>
    <row r="5" spans="1:2" x14ac:dyDescent="0.25">
      <c r="A5" s="111"/>
      <c r="B5" s="111"/>
    </row>
    <row r="6" spans="1:2" x14ac:dyDescent="0.25">
      <c r="A6" s="111"/>
      <c r="B6" s="111"/>
    </row>
    <row r="7" spans="1:2" x14ac:dyDescent="0.25">
      <c r="A7" s="111"/>
      <c r="B7" s="111"/>
    </row>
    <row r="8" spans="1:2" x14ac:dyDescent="0.25">
      <c r="A8" s="111"/>
      <c r="B8" s="111"/>
    </row>
    <row r="9" spans="1:2" x14ac:dyDescent="0.25">
      <c r="A9" s="111"/>
      <c r="B9" s="111"/>
    </row>
    <row r="10" spans="1:2" x14ac:dyDescent="0.25">
      <c r="A10" s="111"/>
      <c r="B10" s="111"/>
    </row>
    <row r="11" spans="1:2" x14ac:dyDescent="0.25">
      <c r="A11" s="111"/>
      <c r="B11" s="111"/>
    </row>
    <row r="12" spans="1:2" x14ac:dyDescent="0.25">
      <c r="A12" s="111"/>
      <c r="B12" s="111"/>
    </row>
    <row r="13" spans="1:2" x14ac:dyDescent="0.25">
      <c r="A13" s="111"/>
      <c r="B13" s="111"/>
    </row>
    <row r="14" spans="1:2" x14ac:dyDescent="0.25">
      <c r="A14" s="111"/>
      <c r="B14" s="111"/>
    </row>
    <row r="15" spans="1:2" x14ac:dyDescent="0.25">
      <c r="A15" s="111"/>
      <c r="B15" s="111"/>
    </row>
    <row r="17" spans="1:2" x14ac:dyDescent="0.25">
      <c r="A17" s="19" t="s">
        <v>164</v>
      </c>
      <c r="B17" s="18" t="s">
        <v>165</v>
      </c>
    </row>
    <row r="18" spans="1:2" x14ac:dyDescent="0.25">
      <c r="A18" s="50" t="s">
        <v>119</v>
      </c>
      <c r="B18" s="52">
        <v>12</v>
      </c>
    </row>
    <row r="19" spans="1:2" x14ac:dyDescent="0.25">
      <c r="A19" s="50" t="s">
        <v>118</v>
      </c>
      <c r="B19" s="52">
        <v>80</v>
      </c>
    </row>
    <row r="20" spans="1:2" x14ac:dyDescent="0.25">
      <c r="A20" s="50" t="s">
        <v>117</v>
      </c>
      <c r="B20" s="52">
        <v>108</v>
      </c>
    </row>
    <row r="21" spans="1:2" x14ac:dyDescent="0.25">
      <c r="A21" s="50" t="s">
        <v>116</v>
      </c>
      <c r="B21" s="52">
        <v>162</v>
      </c>
    </row>
    <row r="22" spans="1:2" x14ac:dyDescent="0.25">
      <c r="A22" s="50" t="s">
        <v>115</v>
      </c>
      <c r="B22" s="52">
        <v>146</v>
      </c>
    </row>
    <row r="23" spans="1:2" x14ac:dyDescent="0.25">
      <c r="A23" s="50" t="s">
        <v>123</v>
      </c>
      <c r="B23" s="52">
        <v>58</v>
      </c>
    </row>
    <row r="24" spans="1:2" x14ac:dyDescent="0.25">
      <c r="A24" s="50" t="s">
        <v>113</v>
      </c>
      <c r="B24" s="52">
        <v>24</v>
      </c>
    </row>
    <row r="25" spans="1:2" x14ac:dyDescent="0.25">
      <c r="A25" s="50" t="s">
        <v>112</v>
      </c>
      <c r="B25" s="52">
        <v>10</v>
      </c>
    </row>
    <row r="26" spans="1:2" x14ac:dyDescent="0.25">
      <c r="A26" s="53" t="s">
        <v>166</v>
      </c>
      <c r="B26" s="54">
        <f>SUM(B18:B25)</f>
        <v>600</v>
      </c>
    </row>
  </sheetData>
  <mergeCells count="1">
    <mergeCell ref="A3:B15"/>
  </mergeCells>
  <pageMargins left="0.7" right="0.7" top="0.75" bottom="0.75" header="0.3" footer="0.3"/>
  <pageSetup paperSize="9" scale="85" orientation="landscape" r:id="rId1"/>
  <headerFooter>
    <oddFooter>&amp;C&amp;F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showZeros="0" defaultGridColor="0" colorId="22" zoomScale="115" zoomScaleNormal="115" workbookViewId="0">
      <selection activeCell="A3" sqref="A3:D14"/>
    </sheetView>
  </sheetViews>
  <sheetFormatPr defaultColWidth="72.7109375" defaultRowHeight="15" x14ac:dyDescent="0.25"/>
  <cols>
    <col min="1" max="1" width="18.85546875" style="22" customWidth="1"/>
    <col min="2" max="2" width="18.28515625" style="22" customWidth="1"/>
    <col min="3" max="3" width="22.7109375" style="22" customWidth="1"/>
    <col min="4" max="37" width="9.85546875" style="22" customWidth="1"/>
    <col min="38" max="16384" width="72.7109375" style="22"/>
  </cols>
  <sheetData>
    <row r="1" spans="1:4" x14ac:dyDescent="0.25">
      <c r="A1" s="21" t="s">
        <v>126</v>
      </c>
    </row>
    <row r="3" spans="1:4" x14ac:dyDescent="0.25">
      <c r="A3" s="111" t="s">
        <v>184</v>
      </c>
      <c r="B3" s="111"/>
      <c r="C3" s="111"/>
      <c r="D3" s="111"/>
    </row>
    <row r="4" spans="1:4" x14ac:dyDescent="0.25">
      <c r="A4" s="111"/>
      <c r="B4" s="111"/>
      <c r="C4" s="111"/>
      <c r="D4" s="111"/>
    </row>
    <row r="5" spans="1:4" x14ac:dyDescent="0.25">
      <c r="A5" s="111"/>
      <c r="B5" s="111"/>
      <c r="C5" s="111"/>
      <c r="D5" s="111"/>
    </row>
    <row r="6" spans="1:4" x14ac:dyDescent="0.25">
      <c r="A6" s="111"/>
      <c r="B6" s="111"/>
      <c r="C6" s="111"/>
      <c r="D6" s="111"/>
    </row>
    <row r="7" spans="1:4" x14ac:dyDescent="0.25">
      <c r="A7" s="111"/>
      <c r="B7" s="111"/>
      <c r="C7" s="111"/>
      <c r="D7" s="111"/>
    </row>
    <row r="8" spans="1:4" x14ac:dyDescent="0.25">
      <c r="A8" s="111"/>
      <c r="B8" s="111"/>
      <c r="C8" s="111"/>
      <c r="D8" s="111"/>
    </row>
    <row r="9" spans="1:4" x14ac:dyDescent="0.25">
      <c r="A9" s="111"/>
      <c r="B9" s="111"/>
      <c r="C9" s="111"/>
      <c r="D9" s="111"/>
    </row>
    <row r="10" spans="1:4" x14ac:dyDescent="0.25">
      <c r="A10" s="111"/>
      <c r="B10" s="111"/>
      <c r="C10" s="111"/>
      <c r="D10" s="111"/>
    </row>
    <row r="11" spans="1:4" x14ac:dyDescent="0.25">
      <c r="A11" s="111"/>
      <c r="B11" s="111"/>
      <c r="C11" s="111"/>
      <c r="D11" s="111"/>
    </row>
    <row r="12" spans="1:4" x14ac:dyDescent="0.25">
      <c r="A12" s="111"/>
      <c r="B12" s="111"/>
      <c r="C12" s="111"/>
      <c r="D12" s="111"/>
    </row>
    <row r="13" spans="1:4" x14ac:dyDescent="0.25">
      <c r="A13" s="111"/>
      <c r="B13" s="111"/>
      <c r="C13" s="111"/>
      <c r="D13" s="111"/>
    </row>
    <row r="14" spans="1:4" x14ac:dyDescent="0.25">
      <c r="A14" s="111"/>
      <c r="B14" s="111"/>
      <c r="C14" s="111"/>
      <c r="D14" s="111"/>
    </row>
    <row r="17" spans="1:2" ht="28.5" x14ac:dyDescent="0.25">
      <c r="A17" s="19" t="s">
        <v>164</v>
      </c>
      <c r="B17" s="18" t="s">
        <v>165</v>
      </c>
    </row>
    <row r="18" spans="1:2" x14ac:dyDescent="0.25">
      <c r="A18" s="50" t="s">
        <v>119</v>
      </c>
      <c r="B18" s="52"/>
    </row>
    <row r="19" spans="1:2" x14ac:dyDescent="0.25">
      <c r="A19" s="50" t="s">
        <v>118</v>
      </c>
      <c r="B19" s="52">
        <v>28</v>
      </c>
    </row>
    <row r="20" spans="1:2" x14ac:dyDescent="0.25">
      <c r="A20" s="50" t="s">
        <v>117</v>
      </c>
      <c r="B20" s="52">
        <v>62</v>
      </c>
    </row>
    <row r="21" spans="1:2" x14ac:dyDescent="0.25">
      <c r="A21" s="50" t="s">
        <v>116</v>
      </c>
      <c r="B21" s="52">
        <v>172</v>
      </c>
    </row>
    <row r="22" spans="1:2" x14ac:dyDescent="0.25">
      <c r="A22" s="50" t="s">
        <v>115</v>
      </c>
      <c r="B22" s="52">
        <v>164</v>
      </c>
    </row>
    <row r="23" spans="1:2" x14ac:dyDescent="0.25">
      <c r="A23" s="50" t="s">
        <v>125</v>
      </c>
      <c r="B23" s="52">
        <v>94</v>
      </c>
    </row>
    <row r="24" spans="1:2" x14ac:dyDescent="0.25">
      <c r="A24" s="50" t="s">
        <v>124</v>
      </c>
      <c r="B24" s="52">
        <v>36</v>
      </c>
    </row>
    <row r="25" spans="1:2" x14ac:dyDescent="0.25">
      <c r="A25" s="50" t="s">
        <v>112</v>
      </c>
      <c r="B25" s="52">
        <v>16</v>
      </c>
    </row>
    <row r="26" spans="1:2" x14ac:dyDescent="0.25">
      <c r="A26" s="53" t="s">
        <v>166</v>
      </c>
      <c r="B26" s="54">
        <f>SUM(B18:B25)</f>
        <v>572</v>
      </c>
    </row>
  </sheetData>
  <mergeCells count="1">
    <mergeCell ref="A3:D14"/>
  </mergeCells>
  <pageMargins left="0.7" right="0.7" top="0.75" bottom="0.75" header="0.3" footer="0.3"/>
  <pageSetup paperSize="9" scale="94" orientation="landscape" r:id="rId1"/>
  <headerFooter>
    <oddFooter>&amp;C&amp;F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showZeros="0" defaultGridColor="0" colorId="22" zoomScale="115" zoomScaleNormal="115" workbookViewId="0">
      <selection activeCell="C18" sqref="C18"/>
    </sheetView>
  </sheetViews>
  <sheetFormatPr defaultColWidth="69.5703125" defaultRowHeight="15" x14ac:dyDescent="0.25"/>
  <cols>
    <col min="1" max="1" width="26.5703125" style="22" customWidth="1"/>
    <col min="2" max="2" width="26.42578125" style="22" customWidth="1"/>
    <col min="3" max="3" width="28.140625" style="22" customWidth="1"/>
    <col min="4" max="8" width="11" style="22" customWidth="1"/>
    <col min="9" max="119" width="9.5703125" style="22" customWidth="1"/>
    <col min="120" max="219" width="8.85546875" style="22" customWidth="1"/>
    <col min="220" max="16384" width="69.5703125" style="22"/>
  </cols>
  <sheetData>
    <row r="1" spans="1:4" x14ac:dyDescent="0.25">
      <c r="A1" s="21" t="s">
        <v>133</v>
      </c>
    </row>
    <row r="3" spans="1:4" ht="15" customHeight="1" x14ac:dyDescent="0.25">
      <c r="A3" s="112" t="s">
        <v>185</v>
      </c>
      <c r="B3" s="112"/>
      <c r="C3" s="112"/>
      <c r="D3" s="23"/>
    </row>
    <row r="4" spans="1:4" x14ac:dyDescent="0.25">
      <c r="A4" s="112"/>
      <c r="B4" s="112"/>
      <c r="C4" s="112"/>
    </row>
    <row r="5" spans="1:4" ht="15" customHeight="1" x14ac:dyDescent="0.25">
      <c r="A5" s="112"/>
      <c r="B5" s="112"/>
      <c r="C5" s="112"/>
    </row>
    <row r="6" spans="1:4" ht="30" customHeight="1" x14ac:dyDescent="0.25">
      <c r="A6" s="112"/>
      <c r="B6" s="112"/>
      <c r="C6" s="112"/>
    </row>
    <row r="7" spans="1:4" ht="15" customHeight="1" x14ac:dyDescent="0.25">
      <c r="A7" s="112"/>
      <c r="B7" s="112"/>
      <c r="C7" s="112"/>
    </row>
    <row r="8" spans="1:4" ht="15" customHeight="1" x14ac:dyDescent="0.25">
      <c r="A8" s="112"/>
      <c r="B8" s="112"/>
      <c r="C8" s="112"/>
    </row>
    <row r="9" spans="1:4" x14ac:dyDescent="0.25">
      <c r="A9" s="112"/>
      <c r="B9" s="112"/>
      <c r="C9" s="112"/>
    </row>
    <row r="10" spans="1:4" x14ac:dyDescent="0.25">
      <c r="A10" s="112"/>
      <c r="B10" s="112"/>
      <c r="C10" s="112"/>
    </row>
    <row r="11" spans="1:4" x14ac:dyDescent="0.25">
      <c r="A11" s="112"/>
      <c r="B11" s="112"/>
      <c r="C11" s="112"/>
    </row>
    <row r="12" spans="1:4" x14ac:dyDescent="0.25">
      <c r="A12" s="112"/>
      <c r="B12" s="112"/>
      <c r="C12" s="112"/>
    </row>
    <row r="13" spans="1:4" x14ac:dyDescent="0.25">
      <c r="A13" s="112"/>
      <c r="B13" s="112"/>
      <c r="C13" s="112"/>
    </row>
    <row r="16" spans="1:4" x14ac:dyDescent="0.25">
      <c r="A16" s="19" t="s">
        <v>164</v>
      </c>
      <c r="B16" s="18" t="s">
        <v>165</v>
      </c>
    </row>
    <row r="17" spans="1:2" x14ac:dyDescent="0.25">
      <c r="A17" s="50" t="s">
        <v>119</v>
      </c>
      <c r="B17" s="52"/>
    </row>
    <row r="18" spans="1:2" x14ac:dyDescent="0.25">
      <c r="A18" s="50" t="s">
        <v>132</v>
      </c>
      <c r="B18" s="52">
        <v>8</v>
      </c>
    </row>
    <row r="19" spans="1:2" x14ac:dyDescent="0.25">
      <c r="A19" s="50" t="s">
        <v>131</v>
      </c>
      <c r="B19" s="52">
        <v>20</v>
      </c>
    </row>
    <row r="20" spans="1:2" x14ac:dyDescent="0.25">
      <c r="A20" s="50" t="s">
        <v>130</v>
      </c>
      <c r="B20" s="52">
        <v>32</v>
      </c>
    </row>
    <row r="21" spans="1:2" x14ac:dyDescent="0.25">
      <c r="A21" s="50" t="s">
        <v>129</v>
      </c>
      <c r="B21" s="52">
        <v>22</v>
      </c>
    </row>
    <row r="22" spans="1:2" x14ac:dyDescent="0.25">
      <c r="A22" s="50" t="s">
        <v>128</v>
      </c>
      <c r="B22" s="52">
        <v>10</v>
      </c>
    </row>
    <row r="23" spans="1:2" x14ac:dyDescent="0.25">
      <c r="A23" s="50" t="s">
        <v>127</v>
      </c>
      <c r="B23" s="52">
        <v>6</v>
      </c>
    </row>
    <row r="24" spans="1:2" x14ac:dyDescent="0.25">
      <c r="A24" s="50" t="s">
        <v>112</v>
      </c>
      <c r="B24" s="52"/>
    </row>
    <row r="25" spans="1:2" x14ac:dyDescent="0.25">
      <c r="A25" s="53" t="s">
        <v>166</v>
      </c>
      <c r="B25" s="54">
        <f>SUM( B18:B23)</f>
        <v>98</v>
      </c>
    </row>
  </sheetData>
  <mergeCells count="1">
    <mergeCell ref="A3:C13"/>
  </mergeCells>
  <pageMargins left="0.7" right="0.7" top="0.75" bottom="0.75" header="0.3" footer="0.3"/>
  <pageSetup paperSize="9" orientation="landscape" r:id="rId1"/>
  <headerFooter>
    <oddFooter>&amp;C&amp;F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showZeros="0" defaultGridColor="0" colorId="22" zoomScale="115" zoomScaleNormal="115" workbookViewId="0">
      <selection activeCell="C17" sqref="C17"/>
    </sheetView>
  </sheetViews>
  <sheetFormatPr defaultRowHeight="15" x14ac:dyDescent="0.25"/>
  <cols>
    <col min="1" max="1" width="21.140625" style="22" customWidth="1"/>
    <col min="2" max="2" width="15.140625" style="22" customWidth="1"/>
    <col min="3" max="3" width="43" style="22" customWidth="1"/>
    <col min="4" max="16384" width="9.140625" style="22"/>
  </cols>
  <sheetData>
    <row r="1" spans="1:3" x14ac:dyDescent="0.25">
      <c r="A1" s="21" t="s">
        <v>135</v>
      </c>
    </row>
    <row r="3" spans="1:3" x14ac:dyDescent="0.25">
      <c r="A3" s="110" t="s">
        <v>186</v>
      </c>
      <c r="B3" s="110"/>
      <c r="C3" s="110"/>
    </row>
    <row r="4" spans="1:3" x14ac:dyDescent="0.25">
      <c r="A4" s="110"/>
      <c r="B4" s="110"/>
      <c r="C4" s="110"/>
    </row>
    <row r="5" spans="1:3" x14ac:dyDescent="0.25">
      <c r="A5" s="110"/>
      <c r="B5" s="110"/>
      <c r="C5" s="110"/>
    </row>
    <row r="6" spans="1:3" x14ac:dyDescent="0.25">
      <c r="A6" s="110"/>
      <c r="B6" s="110"/>
      <c r="C6" s="110"/>
    </row>
    <row r="7" spans="1:3" x14ac:dyDescent="0.25">
      <c r="A7" s="110"/>
      <c r="B7" s="110"/>
      <c r="C7" s="110"/>
    </row>
    <row r="8" spans="1:3" x14ac:dyDescent="0.25">
      <c r="A8" s="110"/>
      <c r="B8" s="110"/>
      <c r="C8" s="110"/>
    </row>
    <row r="9" spans="1:3" x14ac:dyDescent="0.25">
      <c r="A9" s="110"/>
      <c r="B9" s="110"/>
      <c r="C9" s="110"/>
    </row>
    <row r="10" spans="1:3" x14ac:dyDescent="0.25">
      <c r="A10" s="110"/>
      <c r="B10" s="110"/>
      <c r="C10" s="110"/>
    </row>
    <row r="11" spans="1:3" x14ac:dyDescent="0.25">
      <c r="A11" s="110"/>
      <c r="B11" s="110"/>
      <c r="C11" s="110"/>
    </row>
    <row r="12" spans="1:3" x14ac:dyDescent="0.25">
      <c r="A12" s="110"/>
      <c r="B12" s="110"/>
      <c r="C12" s="110"/>
    </row>
    <row r="13" spans="1:3" x14ac:dyDescent="0.25">
      <c r="A13" s="110"/>
      <c r="B13" s="110"/>
      <c r="C13" s="110"/>
    </row>
    <row r="14" spans="1:3" x14ac:dyDescent="0.25">
      <c r="A14" s="110"/>
      <c r="B14" s="110"/>
      <c r="C14" s="110"/>
    </row>
    <row r="16" spans="1:3" ht="28.5" x14ac:dyDescent="0.25">
      <c r="A16" s="19" t="s">
        <v>164</v>
      </c>
      <c r="B16" s="18" t="s">
        <v>165</v>
      </c>
    </row>
    <row r="17" spans="1:2" x14ac:dyDescent="0.25">
      <c r="A17" s="50" t="s">
        <v>119</v>
      </c>
      <c r="B17" s="52">
        <v>6</v>
      </c>
    </row>
    <row r="18" spans="1:2" x14ac:dyDescent="0.25">
      <c r="A18" s="50" t="s">
        <v>132</v>
      </c>
      <c r="B18" s="52">
        <v>40</v>
      </c>
    </row>
    <row r="19" spans="1:2" x14ac:dyDescent="0.25">
      <c r="A19" s="50" t="s">
        <v>131</v>
      </c>
      <c r="B19" s="52">
        <v>54</v>
      </c>
    </row>
    <row r="20" spans="1:2" x14ac:dyDescent="0.25">
      <c r="A20" s="50" t="s">
        <v>130</v>
      </c>
      <c r="B20" s="52">
        <v>84</v>
      </c>
    </row>
    <row r="21" spans="1:2" x14ac:dyDescent="0.25">
      <c r="A21" s="50" t="s">
        <v>129</v>
      </c>
      <c r="B21" s="52">
        <v>74</v>
      </c>
    </row>
    <row r="22" spans="1:2" x14ac:dyDescent="0.25">
      <c r="A22" s="50" t="s">
        <v>128</v>
      </c>
      <c r="B22" s="52">
        <v>32</v>
      </c>
    </row>
    <row r="23" spans="1:2" x14ac:dyDescent="0.25">
      <c r="A23" s="50" t="s">
        <v>127</v>
      </c>
      <c r="B23" s="52">
        <v>12</v>
      </c>
    </row>
    <row r="24" spans="1:2" x14ac:dyDescent="0.25">
      <c r="A24" s="50" t="s">
        <v>134</v>
      </c>
      <c r="B24" s="52">
        <v>6</v>
      </c>
    </row>
    <row r="25" spans="1:2" x14ac:dyDescent="0.25">
      <c r="A25" s="53" t="s">
        <v>166</v>
      </c>
      <c r="B25" s="54">
        <f>SUM(B17:B24)</f>
        <v>308</v>
      </c>
    </row>
  </sheetData>
  <mergeCells count="1">
    <mergeCell ref="A3:C14"/>
  </mergeCells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showZeros="0" defaultGridColor="0" colorId="22" zoomScale="130" zoomScaleNormal="130" workbookViewId="0">
      <selection activeCell="C17" sqref="C17"/>
    </sheetView>
  </sheetViews>
  <sheetFormatPr defaultRowHeight="15" x14ac:dyDescent="0.25"/>
  <cols>
    <col min="1" max="1" width="23.140625" style="22" customWidth="1"/>
    <col min="2" max="2" width="28.28515625" style="22" customWidth="1"/>
    <col min="3" max="3" width="19.85546875" style="22" customWidth="1"/>
    <col min="4" max="16384" width="9.140625" style="22"/>
  </cols>
  <sheetData>
    <row r="1" spans="1:3" x14ac:dyDescent="0.25">
      <c r="A1" s="21" t="s">
        <v>142</v>
      </c>
    </row>
    <row r="3" spans="1:3" x14ac:dyDescent="0.25">
      <c r="A3" s="112" t="s">
        <v>187</v>
      </c>
      <c r="B3" s="112"/>
      <c r="C3" s="112"/>
    </row>
    <row r="4" spans="1:3" x14ac:dyDescent="0.25">
      <c r="A4" s="112"/>
      <c r="B4" s="112"/>
      <c r="C4" s="112"/>
    </row>
    <row r="5" spans="1:3" x14ac:dyDescent="0.25">
      <c r="A5" s="112"/>
      <c r="B5" s="112"/>
      <c r="C5" s="112"/>
    </row>
    <row r="6" spans="1:3" x14ac:dyDescent="0.25">
      <c r="A6" s="112"/>
      <c r="B6" s="112"/>
      <c r="C6" s="112"/>
    </row>
    <row r="7" spans="1:3" x14ac:dyDescent="0.25">
      <c r="A7" s="112"/>
      <c r="B7" s="112"/>
      <c r="C7" s="112"/>
    </row>
    <row r="8" spans="1:3" x14ac:dyDescent="0.25">
      <c r="A8" s="112"/>
      <c r="B8" s="112"/>
      <c r="C8" s="112"/>
    </row>
    <row r="10" spans="1:3" x14ac:dyDescent="0.25">
      <c r="A10" s="19" t="s">
        <v>164</v>
      </c>
      <c r="B10" s="18" t="s">
        <v>165</v>
      </c>
    </row>
    <row r="11" spans="1:3" x14ac:dyDescent="0.25">
      <c r="A11" s="50" t="s">
        <v>118</v>
      </c>
      <c r="B11" s="52"/>
    </row>
    <row r="12" spans="1:3" x14ac:dyDescent="0.25">
      <c r="A12" s="50" t="s">
        <v>141</v>
      </c>
      <c r="B12" s="52">
        <v>28</v>
      </c>
    </row>
    <row r="13" spans="1:3" x14ac:dyDescent="0.25">
      <c r="A13" s="50" t="s">
        <v>140</v>
      </c>
      <c r="B13" s="52">
        <v>188</v>
      </c>
    </row>
    <row r="14" spans="1:3" x14ac:dyDescent="0.25">
      <c r="A14" s="50" t="s">
        <v>139</v>
      </c>
      <c r="B14" s="52">
        <v>180</v>
      </c>
    </row>
    <row r="15" spans="1:3" x14ac:dyDescent="0.25">
      <c r="A15" s="50" t="s">
        <v>138</v>
      </c>
      <c r="B15" s="52">
        <v>90</v>
      </c>
    </row>
    <row r="16" spans="1:3" x14ac:dyDescent="0.25">
      <c r="A16" s="50" t="s">
        <v>137</v>
      </c>
      <c r="B16" s="52">
        <v>38</v>
      </c>
    </row>
    <row r="17" spans="1:2" x14ac:dyDescent="0.25">
      <c r="A17" s="50" t="s">
        <v>136</v>
      </c>
      <c r="B17" s="52">
        <v>16</v>
      </c>
    </row>
    <row r="18" spans="1:2" x14ac:dyDescent="0.25">
      <c r="A18" s="53" t="s">
        <v>166</v>
      </c>
      <c r="B18" s="54">
        <f>SUM(B12:B17)</f>
        <v>540</v>
      </c>
    </row>
  </sheetData>
  <mergeCells count="1">
    <mergeCell ref="A3:C8"/>
  </mergeCell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9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5.42578125" style="2" customWidth="1"/>
    <col min="2" max="2" width="32.5703125" style="2" customWidth="1"/>
    <col min="3" max="3" width="44.140625" style="2" customWidth="1"/>
    <col min="4" max="16384" width="9.140625" style="6" hidden="1"/>
  </cols>
  <sheetData>
    <row r="1" spans="1:3" x14ac:dyDescent="0.25">
      <c r="B1" s="1"/>
      <c r="C1" s="8" t="s">
        <v>45</v>
      </c>
    </row>
    <row r="2" spans="1:3" x14ac:dyDescent="0.25">
      <c r="B2" s="6"/>
      <c r="C2" s="8"/>
    </row>
    <row r="3" spans="1:3" x14ac:dyDescent="0.25">
      <c r="B3" s="1"/>
      <c r="C3" s="8" t="s">
        <v>46</v>
      </c>
    </row>
    <row r="4" spans="1:3" ht="67.5" customHeight="1" x14ac:dyDescent="0.25">
      <c r="A4" s="4" t="s">
        <v>0</v>
      </c>
      <c r="B4" s="115">
        <f>'Додаток 1'!$C$5</f>
        <v>0</v>
      </c>
      <c r="C4" s="115"/>
    </row>
    <row r="5" spans="1:3" ht="18" customHeight="1" x14ac:dyDescent="0.25">
      <c r="A5" s="9"/>
      <c r="B5" s="116">
        <f>'Додаток 1'!$C$10</f>
        <v>0</v>
      </c>
      <c r="C5" s="116"/>
    </row>
    <row r="6" spans="1:3" x14ac:dyDescent="0.25">
      <c r="A6" s="4" t="s">
        <v>44</v>
      </c>
      <c r="B6" s="116">
        <f>'Додаток 1'!$C$12</f>
        <v>0</v>
      </c>
      <c r="C6" s="116"/>
    </row>
    <row r="7" spans="1:3" ht="18" customHeight="1" x14ac:dyDescent="0.25">
      <c r="A7" s="10"/>
      <c r="B7" s="116">
        <f>'Додаток 1'!$C$13</f>
        <v>0</v>
      </c>
      <c r="C7" s="116"/>
    </row>
    <row r="8" spans="1:3" ht="18" customHeight="1" x14ac:dyDescent="0.25">
      <c r="A8" s="10"/>
      <c r="B8" s="116">
        <f>'Додаток 1'!$C$14</f>
        <v>0</v>
      </c>
      <c r="C8" s="116"/>
    </row>
    <row r="9" spans="1:3" ht="18" customHeight="1" x14ac:dyDescent="0.25">
      <c r="A9" s="10"/>
      <c r="B9" s="15"/>
      <c r="C9" s="15"/>
    </row>
    <row r="10" spans="1:3" ht="161.25" customHeight="1" x14ac:dyDescent="0.25">
      <c r="A10" s="10"/>
      <c r="B10" s="10"/>
      <c r="C10" s="10"/>
    </row>
    <row r="11" spans="1:3" x14ac:dyDescent="0.25">
      <c r="A11" s="3"/>
      <c r="B11" s="113" t="s">
        <v>30</v>
      </c>
      <c r="C11" s="113"/>
    </row>
    <row r="12" spans="1:3" ht="143.25" customHeight="1" x14ac:dyDescent="0.25">
      <c r="A12" s="4"/>
      <c r="B12" s="114" t="str">
        <f>Документація!$B$12</f>
        <v xml:space="preserve">
Літня форма для працівників торгової мережі Фокстрот
</v>
      </c>
      <c r="C12" s="114"/>
    </row>
    <row r="13" spans="1:3" ht="143.25" customHeight="1" x14ac:dyDescent="0.25">
      <c r="A13" s="4"/>
      <c r="B13" s="7"/>
      <c r="C13" s="7"/>
    </row>
    <row r="14" spans="1:3" x14ac:dyDescent="0.25">
      <c r="B14" s="1" t="s">
        <v>1</v>
      </c>
      <c r="C14" s="6" t="s">
        <v>2</v>
      </c>
    </row>
    <row r="15" spans="1:3" x14ac:dyDescent="0.25">
      <c r="A15" s="6"/>
      <c r="C15" s="5" t="str">
        <f>Документація!$B$7</f>
        <v>tender-080@foxtrot.kiev.ua</v>
      </c>
    </row>
    <row r="16" spans="1:3" x14ac:dyDescent="0.25">
      <c r="A16" s="6"/>
      <c r="C16" s="6" t="s">
        <v>28</v>
      </c>
    </row>
    <row r="17" spans="3:3" s="6" customFormat="1" x14ac:dyDescent="0.25">
      <c r="C17" s="6" t="s">
        <v>4</v>
      </c>
    </row>
    <row r="18" spans="3:3" s="6" customFormat="1" x14ac:dyDescent="0.25">
      <c r="C18" s="6" t="s">
        <v>3</v>
      </c>
    </row>
    <row r="19" spans="3:3" s="6" customFormat="1" x14ac:dyDescent="0.25">
      <c r="C19" s="6" t="s">
        <v>5</v>
      </c>
    </row>
  </sheetData>
  <sheetProtection selectLockedCells="1"/>
  <mergeCells count="7">
    <mergeCell ref="B11:C11"/>
    <mergeCell ref="B12:C12"/>
    <mergeCell ref="B4:C4"/>
    <mergeCell ref="B5:C5"/>
    <mergeCell ref="B6:C6"/>
    <mergeCell ref="B7:C7"/>
    <mergeCell ref="B8:C8"/>
  </mergeCells>
  <pageMargins left="0.70866141732283472" right="0.31496062992125984" top="0.55118110236220474" bottom="0.55118110236220474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Документація</vt:lpstr>
      <vt:lpstr>Додаток 1</vt:lpstr>
      <vt:lpstr>Вид 1</vt:lpstr>
      <vt:lpstr>Вид 2</vt:lpstr>
      <vt:lpstr>Вид 3</vt:lpstr>
      <vt:lpstr>Вид 4</vt:lpstr>
      <vt:lpstr>Вид 5</vt:lpstr>
      <vt:lpstr>Вид 6</vt:lpstr>
      <vt:lpstr>Титульний лист конверта</vt:lpstr>
      <vt:lpstr>Лист1</vt:lpstr>
      <vt:lpstr>Документація!Заголовки_для_печати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2016-01-21T08:55:14Z</dcterms:modified>
</cp:coreProperties>
</file>